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vamisimi/Desktop/"/>
    </mc:Choice>
  </mc:AlternateContent>
  <xr:revisionPtr revIDLastSave="0" documentId="13_ncr:1_{59735771-C6D2-194B-B256-387CA85CF9CA}" xr6:coauthVersionLast="45" xr6:coauthVersionMax="47" xr10:uidLastSave="{00000000-0000-0000-0000-000000000000}"/>
  <bookViews>
    <workbookView xWindow="0" yWindow="460" windowWidth="28800" windowHeight="17540" xr2:uid="{5C464AB2-8816-1D41-85C0-EFBF1C52A7BF}"/>
  </bookViews>
  <sheets>
    <sheet name="Haushaltsbuch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F59" i="1"/>
  <c r="G59" i="1"/>
  <c r="H59" i="1"/>
  <c r="I59" i="1"/>
  <c r="J59" i="1"/>
  <c r="K59" i="1"/>
  <c r="L59" i="1"/>
  <c r="M59" i="1"/>
  <c r="N59" i="1"/>
  <c r="O59" i="1"/>
  <c r="D59" i="1"/>
  <c r="E52" i="1"/>
  <c r="F52" i="1"/>
  <c r="G52" i="1"/>
  <c r="H52" i="1"/>
  <c r="I52" i="1"/>
  <c r="J52" i="1"/>
  <c r="K52" i="1"/>
  <c r="L52" i="1"/>
  <c r="M52" i="1"/>
  <c r="N52" i="1"/>
  <c r="O52" i="1"/>
  <c r="D52" i="1"/>
  <c r="D32" i="1"/>
  <c r="D28" i="1"/>
  <c r="D14" i="1"/>
  <c r="D20" i="1"/>
  <c r="E28" i="1"/>
  <c r="F28" i="1"/>
  <c r="G28" i="1"/>
  <c r="H28" i="1"/>
  <c r="I28" i="1"/>
  <c r="J28" i="1"/>
  <c r="K28" i="1"/>
  <c r="L28" i="1"/>
  <c r="M28" i="1"/>
  <c r="N28" i="1"/>
  <c r="O28" i="1"/>
  <c r="E20" i="1"/>
  <c r="E67" i="1"/>
  <c r="F67" i="1"/>
  <c r="G67" i="1"/>
  <c r="H67" i="1"/>
  <c r="I67" i="1"/>
  <c r="J67" i="1"/>
  <c r="K67" i="1"/>
  <c r="L67" i="1"/>
  <c r="M67" i="1"/>
  <c r="N67" i="1"/>
  <c r="O67" i="1"/>
  <c r="D67" i="1"/>
  <c r="P66" i="1"/>
  <c r="P65" i="1"/>
  <c r="P64" i="1"/>
  <c r="P63" i="1"/>
  <c r="P62" i="1"/>
  <c r="P61" i="1"/>
  <c r="P59" i="1" l="1"/>
  <c r="D38" i="1"/>
  <c r="D15" i="1" s="1"/>
  <c r="P67" i="1"/>
  <c r="P55" i="1"/>
  <c r="P54" i="1"/>
  <c r="P50" i="1"/>
  <c r="O48" i="1"/>
  <c r="N48" i="1"/>
  <c r="M48" i="1"/>
  <c r="L48" i="1"/>
  <c r="K48" i="1"/>
  <c r="J48" i="1"/>
  <c r="I48" i="1"/>
  <c r="H48" i="1"/>
  <c r="G48" i="1"/>
  <c r="F48" i="1"/>
  <c r="E48" i="1"/>
  <c r="P47" i="1"/>
  <c r="P46" i="1" s="1"/>
  <c r="D46" i="1"/>
  <c r="D41" i="1" s="1"/>
  <c r="P45" i="1"/>
  <c r="P44" i="1"/>
  <c r="P43" i="1"/>
  <c r="O41" i="1"/>
  <c r="N41" i="1"/>
  <c r="M41" i="1"/>
  <c r="L41" i="1"/>
  <c r="K41" i="1"/>
  <c r="J41" i="1"/>
  <c r="I41" i="1"/>
  <c r="H41" i="1"/>
  <c r="G41" i="1"/>
  <c r="F41" i="1"/>
  <c r="E41" i="1"/>
  <c r="P37" i="1"/>
  <c r="P36" i="1"/>
  <c r="P35" i="1"/>
  <c r="P34" i="1"/>
  <c r="O32" i="1"/>
  <c r="N32" i="1"/>
  <c r="M32" i="1"/>
  <c r="L32" i="1"/>
  <c r="K32" i="1"/>
  <c r="J32" i="1"/>
  <c r="I32" i="1"/>
  <c r="H32" i="1"/>
  <c r="G32" i="1"/>
  <c r="F32" i="1"/>
  <c r="E32" i="1"/>
  <c r="P31" i="1"/>
  <c r="P30" i="1"/>
  <c r="P28" i="1" s="1"/>
  <c r="P27" i="1"/>
  <c r="P26" i="1"/>
  <c r="P25" i="1"/>
  <c r="P24" i="1"/>
  <c r="P23" i="1"/>
  <c r="P22" i="1"/>
  <c r="O20" i="1"/>
  <c r="N20" i="1"/>
  <c r="M20" i="1"/>
  <c r="L20" i="1"/>
  <c r="K20" i="1"/>
  <c r="J20" i="1"/>
  <c r="I20" i="1"/>
  <c r="H20" i="1"/>
  <c r="G20" i="1"/>
  <c r="F20" i="1"/>
  <c r="E21" i="1"/>
  <c r="P19" i="1"/>
  <c r="P18" i="1"/>
  <c r="P17" i="1"/>
  <c r="P16" i="1"/>
  <c r="O14" i="1"/>
  <c r="N14" i="1"/>
  <c r="M14" i="1"/>
  <c r="L14" i="1"/>
  <c r="K14" i="1"/>
  <c r="J14" i="1"/>
  <c r="I14" i="1"/>
  <c r="H14" i="1"/>
  <c r="G14" i="1"/>
  <c r="F14" i="1"/>
  <c r="E14" i="1"/>
  <c r="E38" i="1" s="1"/>
  <c r="O11" i="1"/>
  <c r="O60" i="1" s="1"/>
  <c r="N11" i="1"/>
  <c r="N60" i="1" s="1"/>
  <c r="M11" i="1"/>
  <c r="M60" i="1" s="1"/>
  <c r="L11" i="1"/>
  <c r="L60" i="1" s="1"/>
  <c r="K11" i="1"/>
  <c r="K60" i="1" s="1"/>
  <c r="J11" i="1"/>
  <c r="J60" i="1" s="1"/>
  <c r="I11" i="1"/>
  <c r="I60" i="1" s="1"/>
  <c r="H11" i="1"/>
  <c r="H60" i="1" s="1"/>
  <c r="G11" i="1"/>
  <c r="G60" i="1" s="1"/>
  <c r="F11" i="1"/>
  <c r="F60" i="1" s="1"/>
  <c r="E11" i="1"/>
  <c r="E60" i="1" s="1"/>
  <c r="D11" i="1"/>
  <c r="P10" i="1"/>
  <c r="P9" i="1"/>
  <c r="P8" i="1"/>
  <c r="P7" i="1"/>
  <c r="D60" i="1" l="1"/>
  <c r="G38" i="1"/>
  <c r="K38" i="1"/>
  <c r="O38" i="1"/>
  <c r="L15" i="1"/>
  <c r="L38" i="1"/>
  <c r="L21" i="1"/>
  <c r="E15" i="1"/>
  <c r="E69" i="1"/>
  <c r="E72" i="1" s="1"/>
  <c r="I38" i="1"/>
  <c r="I69" i="1" s="1"/>
  <c r="I72" i="1" s="1"/>
  <c r="M38" i="1"/>
  <c r="F38" i="1"/>
  <c r="F15" i="1" s="1"/>
  <c r="J15" i="1"/>
  <c r="J38" i="1"/>
  <c r="J33" i="1" s="1"/>
  <c r="N38" i="1"/>
  <c r="N21" i="1" s="1"/>
  <c r="G21" i="1"/>
  <c r="K21" i="1"/>
  <c r="O21" i="1"/>
  <c r="P52" i="1"/>
  <c r="H38" i="1"/>
  <c r="D29" i="1"/>
  <c r="D21" i="1"/>
  <c r="D33" i="1"/>
  <c r="H33" i="1"/>
  <c r="E33" i="1"/>
  <c r="M33" i="1"/>
  <c r="L33" i="1"/>
  <c r="E29" i="1"/>
  <c r="M29" i="1"/>
  <c r="H57" i="1"/>
  <c r="L57" i="1"/>
  <c r="G29" i="1"/>
  <c r="K29" i="1"/>
  <c r="O29" i="1"/>
  <c r="G33" i="1"/>
  <c r="K33" i="1"/>
  <c r="G15" i="1"/>
  <c r="K15" i="1"/>
  <c r="G57" i="1"/>
  <c r="K57" i="1"/>
  <c r="O57" i="1"/>
  <c r="P32" i="1"/>
  <c r="E57" i="1"/>
  <c r="I57" i="1"/>
  <c r="M57" i="1"/>
  <c r="F57" i="1"/>
  <c r="J57" i="1"/>
  <c r="N57" i="1"/>
  <c r="P20" i="1"/>
  <c r="G49" i="1"/>
  <c r="K49" i="1"/>
  <c r="F53" i="1"/>
  <c r="J53" i="1"/>
  <c r="E42" i="1"/>
  <c r="H49" i="1"/>
  <c r="L49" i="1"/>
  <c r="G53" i="1"/>
  <c r="F49" i="1"/>
  <c r="J49" i="1"/>
  <c r="E53" i="1"/>
  <c r="P11" i="1"/>
  <c r="P60" i="1" s="1"/>
  <c r="P14" i="1"/>
  <c r="F42" i="1"/>
  <c r="J42" i="1"/>
  <c r="D51" i="1"/>
  <c r="D48" i="1" s="1"/>
  <c r="D57" i="1" s="1"/>
  <c r="P41" i="1"/>
  <c r="G42" i="1"/>
  <c r="H42" i="1"/>
  <c r="L42" i="1"/>
  <c r="D69" i="1" l="1"/>
  <c r="D71" i="1" s="1"/>
  <c r="M74" i="1"/>
  <c r="M71" i="1"/>
  <c r="O69" i="1"/>
  <c r="O72" i="1" s="1"/>
  <c r="F33" i="1"/>
  <c r="I71" i="1"/>
  <c r="K71" i="1"/>
  <c r="N15" i="1"/>
  <c r="K42" i="1"/>
  <c r="M53" i="1"/>
  <c r="J71" i="1"/>
  <c r="E71" i="1"/>
  <c r="O33" i="1"/>
  <c r="J21" i="1"/>
  <c r="I21" i="1"/>
  <c r="K69" i="1"/>
  <c r="I53" i="1"/>
  <c r="K53" i="1"/>
  <c r="H53" i="1"/>
  <c r="O15" i="1"/>
  <c r="H69" i="1"/>
  <c r="M69" i="1"/>
  <c r="M72" i="1" s="1"/>
  <c r="G69" i="1"/>
  <c r="N74" i="1"/>
  <c r="H29" i="1"/>
  <c r="J69" i="1"/>
  <c r="J29" i="1"/>
  <c r="M15" i="1"/>
  <c r="L69" i="1"/>
  <c r="L29" i="1"/>
  <c r="H21" i="1"/>
  <c r="I29" i="1"/>
  <c r="I33" i="1"/>
  <c r="N69" i="1"/>
  <c r="N72" i="1" s="1"/>
  <c r="N29" i="1"/>
  <c r="F69" i="1"/>
  <c r="F71" i="1" s="1"/>
  <c r="F29" i="1"/>
  <c r="F21" i="1"/>
  <c r="I15" i="1"/>
  <c r="M21" i="1"/>
  <c r="N33" i="1"/>
  <c r="H15" i="1"/>
  <c r="M49" i="1"/>
  <c r="P38" i="1"/>
  <c r="P15" i="1" s="1"/>
  <c r="O49" i="1"/>
  <c r="O42" i="1"/>
  <c r="O53" i="1"/>
  <c r="I42" i="1"/>
  <c r="N53" i="1"/>
  <c r="N42" i="1"/>
  <c r="N49" i="1"/>
  <c r="M42" i="1"/>
  <c r="I49" i="1"/>
  <c r="L53" i="1"/>
  <c r="K70" i="1"/>
  <c r="E49" i="1"/>
  <c r="N70" i="1"/>
  <c r="P51" i="1"/>
  <c r="J70" i="1"/>
  <c r="M70" i="1"/>
  <c r="G74" i="1"/>
  <c r="I70" i="1"/>
  <c r="I74" i="1"/>
  <c r="L74" i="1" l="1"/>
  <c r="L72" i="1"/>
  <c r="H72" i="1"/>
  <c r="H74" i="1"/>
  <c r="H71" i="1"/>
  <c r="H70" i="1"/>
  <c r="O74" i="1"/>
  <c r="G72" i="1"/>
  <c r="G70" i="1"/>
  <c r="K72" i="1"/>
  <c r="K74" i="1"/>
  <c r="G71" i="1"/>
  <c r="L71" i="1"/>
  <c r="F74" i="1"/>
  <c r="F72" i="1"/>
  <c r="F70" i="1"/>
  <c r="J74" i="1"/>
  <c r="J72" i="1"/>
  <c r="N71" i="1"/>
  <c r="O71" i="1"/>
  <c r="D72" i="1"/>
  <c r="D70" i="1"/>
  <c r="D74" i="1"/>
  <c r="L70" i="1"/>
  <c r="O70" i="1"/>
  <c r="E74" i="1"/>
  <c r="P29" i="1"/>
  <c r="P21" i="1"/>
  <c r="P33" i="1"/>
  <c r="E70" i="1"/>
  <c r="P48" i="1"/>
  <c r="D42" i="1" l="1"/>
  <c r="D53" i="1"/>
  <c r="D49" i="1"/>
  <c r="P57" i="1"/>
  <c r="P69" i="1" l="1"/>
  <c r="P72" i="1" s="1"/>
  <c r="P53" i="1"/>
  <c r="P42" i="1"/>
  <c r="P49" i="1"/>
  <c r="P74" i="1"/>
  <c r="P70" i="1" l="1"/>
  <c r="P71" i="1"/>
</calcChain>
</file>

<file path=xl/sharedStrings.xml><?xml version="1.0" encoding="utf-8"?>
<sst xmlns="http://schemas.openxmlformats.org/spreadsheetml/2006/main" count="78" uniqueCount="71">
  <si>
    <t>Dein Haushaltsbuch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</si>
  <si>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</si>
  <si>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</si>
  <si>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</si>
  <si>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</si>
  <si>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</si>
  <si>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</si>
  <si>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</si>
  <si>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</si>
  <si>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</si>
  <si>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</si>
  <si>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</si>
  <si>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</si>
  <si>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</si>
  <si>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Einkommen</t>
  </si>
  <si>
    <t>Nettogehalt</t>
  </si>
  <si>
    <t>Mieteinnahmen</t>
  </si>
  <si>
    <t>Nebentätigkeiten</t>
  </si>
  <si>
    <t>Gesamte Einnahmen</t>
  </si>
  <si>
    <t>Fixe Ausgaben</t>
  </si>
  <si>
    <t>Wohnen</t>
  </si>
  <si>
    <t>% der Fixen Ausgaben</t>
  </si>
  <si>
    <t>Miete</t>
  </si>
  <si>
    <t>Strom / Heizkosten</t>
  </si>
  <si>
    <t>GEZ</t>
  </si>
  <si>
    <t>Telefon &amp; Internet</t>
  </si>
  <si>
    <t>Versicherungen</t>
  </si>
  <si>
    <t xml:space="preserve">Haftpflicht </t>
  </si>
  <si>
    <t>Zahnzusatz</t>
  </si>
  <si>
    <t>Hausrat</t>
  </si>
  <si>
    <t>Berufsunfähigkeit</t>
  </si>
  <si>
    <t>Sonstige</t>
  </si>
  <si>
    <t>ETF Sparplan 1</t>
  </si>
  <si>
    <t>ETF Sparplan 2</t>
  </si>
  <si>
    <t>Nebenkosten Eigentumswohnung</t>
  </si>
  <si>
    <t>Mobilität (fix)</t>
  </si>
  <si>
    <t>Bahnkarte / Monatsticket</t>
  </si>
  <si>
    <t>Sonstige Fixverträge</t>
  </si>
  <si>
    <t>Freizeit</t>
  </si>
  <si>
    <t>Netflix</t>
  </si>
  <si>
    <t>Spotify</t>
  </si>
  <si>
    <t>Yoga</t>
  </si>
  <si>
    <t>Gesamten fixen Ausgaben</t>
  </si>
  <si>
    <t>Variable Ausgaben</t>
  </si>
  <si>
    <t>Lebenshaltung</t>
  </si>
  <si>
    <t>% der variablen Ausgaben</t>
  </si>
  <si>
    <t>Lebensmitteleinkäufe</t>
  </si>
  <si>
    <t>Kleidung</t>
  </si>
  <si>
    <t>Sonstiges</t>
  </si>
  <si>
    <t>Mobilität (variabel)</t>
  </si>
  <si>
    <t>Taxi / Einzelfahrkarten</t>
  </si>
  <si>
    <t>Entertainment</t>
  </si>
  <si>
    <t>Ausgehen 
(Restaurant / Bar / Kino etc.)</t>
  </si>
  <si>
    <t>Geschenke</t>
  </si>
  <si>
    <t>Spenden</t>
  </si>
  <si>
    <t>Gesamten variablen Ausgaben</t>
  </si>
  <si>
    <t>Gesamte Ausgaben</t>
  </si>
  <si>
    <t>% Fixe Ausgaben</t>
  </si>
  <si>
    <t>% Variable Augaben</t>
  </si>
  <si>
    <t>Monatlicher Überschuss</t>
  </si>
  <si>
    <t>*Bitte beachte, dass es sich hierbei um eine Vorlage handelt, deren Vollständigkeit nicht garantiert ist</t>
  </si>
  <si>
    <t>Gesamte Investitionssumme</t>
  </si>
  <si>
    <t>Investitionen</t>
  </si>
  <si>
    <t>% von gesamten Einnahmen</t>
  </si>
  <si>
    <t>% Investitionen</t>
  </si>
  <si>
    <t>Haushaltsbuch 2022</t>
  </si>
  <si>
    <t>Fitnessstudio</t>
  </si>
  <si>
    <t>ETF Rente</t>
  </si>
  <si>
    <t>Sparen für Urlaub</t>
  </si>
  <si>
    <t>Auslandskrankenversicherung</t>
  </si>
  <si>
    <t>Finanzierungsrate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</si>
</sst>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0"/>
      <color theme="1" tint="0.249977111117893"/>
      <name val="Calibri Light"/>
      <family val="2"/>
      <scheme val="major"/>
    </font>
    <font>
      <sz val="3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Calibri"/>
      <family val="2"/>
    </font>
    <font>
      <sz val="13"/>
      <color theme="1"/>
      <name val="Verdana"/>
      <family val="2"/>
    </font>
    <font>
      <b/>
      <sz val="13"/>
      <color theme="1"/>
      <name val="Calibri"/>
      <family val="2"/>
    </font>
    <font>
      <b/>
      <sz val="13"/>
      <name val="Verdana"/>
      <family val="2"/>
    </font>
    <font>
      <b/>
      <sz val="13"/>
      <name val="Calibri"/>
      <family val="2"/>
    </font>
    <font>
      <sz val="13"/>
      <name val="Verdana"/>
      <family val="2"/>
    </font>
    <font>
      <sz val="13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1"/>
      <color theme="4" tint="-0.249977111117893"/>
      <name val="Verdana"/>
      <family val="2"/>
    </font>
    <font>
      <i/>
      <sz val="11"/>
      <color theme="3" tint="0.39997558519241921"/>
      <name val="Verdana"/>
      <family val="2"/>
    </font>
    <font>
      <sz val="14"/>
      <color theme="4" tint="-0.249977111117893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i/>
      <sz val="12"/>
      <color theme="1"/>
      <name val="Calibri"/>
      <family val="2"/>
    </font>
    <font>
      <b/>
      <sz val="15"/>
      <name val="Calibri"/>
      <family val="2"/>
    </font>
    <font>
      <b/>
      <sz val="15"/>
      <color theme="1"/>
      <name val="Calibri"/>
      <family val="2"/>
    </font>
    <font>
      <sz val="48"/>
      <color theme="1"/>
      <name val="Calibri"/>
      <family val="2"/>
    </font>
    <font>
      <sz val="9"/>
      <color theme="1"/>
      <name val="Verdana"/>
      <family val="2"/>
    </font>
    <font>
      <b/>
      <sz val="15"/>
      <color theme="1"/>
      <name val="Verdana"/>
      <family val="2"/>
    </font>
    <font>
      <sz val="15"/>
      <color theme="1"/>
      <name val="Verdana"/>
      <family val="2"/>
    </font>
    <font>
      <b/>
      <sz val="15"/>
      <name val="Verdana"/>
      <family val="2"/>
    </font>
    <font>
      <sz val="15"/>
      <color theme="1"/>
      <name val="Calibri"/>
      <family val="2"/>
    </font>
    <font>
      <b/>
      <sz val="13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D8EFF"/>
        <bgColor indexed="64"/>
      </patternFill>
    </fill>
  </fills>
  <borders count="4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Dashed">
        <color theme="0" tint="-0.24994659260841701"/>
      </left>
      <right/>
      <top/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 style="mediumDashed">
        <color theme="0" tint="-0.24994659260841701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mediumDashed">
        <color theme="0" tint="-0.24994659260841701"/>
      </left>
      <right style="medium">
        <color theme="9" tint="-0.249977111117893"/>
      </right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 style="mediumDashed">
        <color theme="0" tint="-0.24994659260841701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Dashed">
        <color theme="0" tint="-0.24994659260841701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Dashed">
        <color theme="0" tint="-0.24994659260841701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mediumDashed">
        <color theme="0" tint="-0.24994659260841701"/>
      </left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5" fillId="0" borderId="0" xfId="1" applyNumberFormat="1" applyFont="1"/>
    <xf numFmtId="164" fontId="5" fillId="0" borderId="2" xfId="1" applyNumberFormat="1" applyFont="1" applyBorder="1"/>
    <xf numFmtId="0" fontId="4" fillId="0" borderId="6" xfId="0" applyFont="1" applyBorder="1"/>
    <xf numFmtId="164" fontId="6" fillId="0" borderId="0" xfId="1" applyNumberFormat="1" applyFont="1"/>
    <xf numFmtId="5" fontId="6" fillId="0" borderId="0" xfId="1" applyNumberFormat="1" applyFont="1"/>
    <xf numFmtId="5" fontId="6" fillId="0" borderId="7" xfId="1" applyNumberFormat="1" applyFont="1" applyBorder="1"/>
    <xf numFmtId="0" fontId="4" fillId="2" borderId="7" xfId="0" applyFont="1" applyFill="1" applyBorder="1"/>
    <xf numFmtId="0" fontId="4" fillId="0" borderId="0" xfId="0" applyFont="1"/>
    <xf numFmtId="0" fontId="7" fillId="2" borderId="0" xfId="0" applyFont="1" applyFill="1"/>
    <xf numFmtId="0" fontId="7" fillId="4" borderId="8" xfId="0" applyFont="1" applyFill="1" applyBorder="1"/>
    <xf numFmtId="164" fontId="8" fillId="4" borderId="9" xfId="1" applyNumberFormat="1" applyFont="1" applyFill="1" applyBorder="1"/>
    <xf numFmtId="5" fontId="8" fillId="4" borderId="9" xfId="1" applyNumberFormat="1" applyFont="1" applyFill="1" applyBorder="1"/>
    <xf numFmtId="5" fontId="8" fillId="4" borderId="10" xfId="1" applyNumberFormat="1" applyFont="1" applyFill="1" applyBorder="1"/>
    <xf numFmtId="5" fontId="4" fillId="0" borderId="0" xfId="1" applyNumberFormat="1" applyFont="1"/>
    <xf numFmtId="0" fontId="9" fillId="2" borderId="0" xfId="0" applyFont="1" applyFill="1"/>
    <xf numFmtId="0" fontId="9" fillId="6" borderId="14" xfId="0" applyFont="1" applyFill="1" applyBorder="1"/>
    <xf numFmtId="164" fontId="10" fillId="6" borderId="0" xfId="1" applyNumberFormat="1" applyFont="1" applyFill="1"/>
    <xf numFmtId="5" fontId="10" fillId="6" borderId="0" xfId="1" applyNumberFormat="1" applyFont="1" applyFill="1"/>
    <xf numFmtId="5" fontId="10" fillId="6" borderId="15" xfId="1" applyNumberFormat="1" applyFont="1" applyFill="1" applyBorder="1"/>
    <xf numFmtId="0" fontId="11" fillId="2" borderId="0" xfId="0" applyFont="1" applyFill="1"/>
    <xf numFmtId="0" fontId="11" fillId="6" borderId="14" xfId="0" applyFont="1" applyFill="1" applyBorder="1"/>
    <xf numFmtId="164" fontId="12" fillId="6" borderId="0" xfId="1" applyNumberFormat="1" applyFont="1" applyFill="1"/>
    <xf numFmtId="9" fontId="12" fillId="6" borderId="0" xfId="2" applyFont="1" applyFill="1"/>
    <xf numFmtId="9" fontId="12" fillId="6" borderId="16" xfId="2" applyFont="1" applyFill="1" applyBorder="1"/>
    <xf numFmtId="0" fontId="4" fillId="0" borderId="14" xfId="0" applyFont="1" applyBorder="1"/>
    <xf numFmtId="5" fontId="13" fillId="0" borderId="0" xfId="1" applyNumberFormat="1" applyFont="1"/>
    <xf numFmtId="5" fontId="13" fillId="0" borderId="15" xfId="1" applyNumberFormat="1" applyFont="1" applyBorder="1"/>
    <xf numFmtId="5" fontId="13" fillId="0" borderId="16" xfId="1" applyNumberFormat="1" applyFont="1" applyBorder="1"/>
    <xf numFmtId="0" fontId="15" fillId="6" borderId="17" xfId="0" applyFont="1" applyFill="1" applyBorder="1"/>
    <xf numFmtId="164" fontId="15" fillId="6" borderId="18" xfId="1" applyNumberFormat="1" applyFont="1" applyFill="1" applyBorder="1"/>
    <xf numFmtId="5" fontId="15" fillId="6" borderId="18" xfId="1" applyNumberFormat="1" applyFont="1" applyFill="1" applyBorder="1"/>
    <xf numFmtId="0" fontId="15" fillId="2" borderId="0" xfId="0" applyFont="1" applyFill="1"/>
    <xf numFmtId="164" fontId="4" fillId="2" borderId="0" xfId="1" applyNumberFormat="1" applyFont="1" applyFill="1"/>
    <xf numFmtId="5" fontId="4" fillId="2" borderId="0" xfId="1" applyNumberFormat="1" applyFont="1" applyFill="1"/>
    <xf numFmtId="0" fontId="10" fillId="8" borderId="22" xfId="0" applyFont="1" applyFill="1" applyBorder="1"/>
    <xf numFmtId="164" fontId="10" fillId="8" borderId="0" xfId="1" applyNumberFormat="1" applyFont="1" applyFill="1"/>
    <xf numFmtId="5" fontId="16" fillId="8" borderId="0" xfId="1" applyNumberFormat="1" applyFont="1" applyFill="1"/>
    <xf numFmtId="5" fontId="16" fillId="8" borderId="23" xfId="1" applyNumberFormat="1" applyFont="1" applyFill="1" applyBorder="1"/>
    <xf numFmtId="0" fontId="12" fillId="8" borderId="22" xfId="0" applyFont="1" applyFill="1" applyBorder="1"/>
    <xf numFmtId="164" fontId="12" fillId="8" borderId="0" xfId="1" applyNumberFormat="1" applyFont="1" applyFill="1"/>
    <xf numFmtId="9" fontId="17" fillId="8" borderId="0" xfId="2" applyFont="1" applyFill="1"/>
    <xf numFmtId="9" fontId="17" fillId="8" borderId="23" xfId="2" applyFont="1" applyFill="1" applyBorder="1"/>
    <xf numFmtId="0" fontId="13" fillId="0" borderId="22" xfId="0" applyFont="1" applyBorder="1"/>
    <xf numFmtId="5" fontId="13" fillId="0" borderId="23" xfId="1" applyNumberFormat="1" applyFont="1" applyBorder="1"/>
    <xf numFmtId="5" fontId="4" fillId="0" borderId="23" xfId="1" applyNumberFormat="1" applyFont="1" applyBorder="1"/>
    <xf numFmtId="0" fontId="15" fillId="8" borderId="24" xfId="0" applyFont="1" applyFill="1" applyBorder="1"/>
    <xf numFmtId="164" fontId="15" fillId="8" borderId="25" xfId="1" applyNumberFormat="1" applyFont="1" applyFill="1" applyBorder="1"/>
    <xf numFmtId="5" fontId="18" fillId="8" borderId="25" xfId="1" applyNumberFormat="1" applyFont="1" applyFill="1" applyBorder="1"/>
    <xf numFmtId="5" fontId="18" fillId="8" borderId="26" xfId="1" applyNumberFormat="1" applyFont="1" applyFill="1" applyBorder="1"/>
    <xf numFmtId="0" fontId="19" fillId="2" borderId="0" xfId="0" applyFont="1" applyFill="1"/>
    <xf numFmtId="164" fontId="5" fillId="2" borderId="0" xfId="1" applyNumberFormat="1" applyFont="1" applyFill="1"/>
    <xf numFmtId="5" fontId="5" fillId="2" borderId="0" xfId="1" applyNumberFormat="1" applyFont="1" applyFill="1"/>
    <xf numFmtId="5" fontId="5" fillId="2" borderId="2" xfId="1" applyNumberFormat="1" applyFont="1" applyFill="1" applyBorder="1"/>
    <xf numFmtId="0" fontId="6" fillId="2" borderId="0" xfId="0" applyFont="1" applyFill="1"/>
    <xf numFmtId="164" fontId="5" fillId="2" borderId="2" xfId="1" applyNumberFormat="1" applyFont="1" applyFill="1" applyBorder="1"/>
    <xf numFmtId="0" fontId="22" fillId="10" borderId="27" xfId="0" applyFont="1" applyFill="1" applyBorder="1" applyAlignment="1">
      <alignment horizontal="left" vertical="center"/>
    </xf>
    <xf numFmtId="0" fontId="22" fillId="10" borderId="28" xfId="0" applyFont="1" applyFill="1" applyBorder="1" applyAlignment="1">
      <alignment horizontal="center" vertical="center"/>
    </xf>
    <xf numFmtId="6" fontId="23" fillId="10" borderId="29" xfId="1" applyNumberFormat="1" applyFont="1" applyFill="1" applyBorder="1" applyAlignment="1">
      <alignment vertical="center"/>
    </xf>
    <xf numFmtId="164" fontId="23" fillId="10" borderId="30" xfId="1" applyNumberFormat="1" applyFont="1" applyFill="1" applyBorder="1" applyAlignment="1">
      <alignment vertical="center"/>
    </xf>
    <xf numFmtId="0" fontId="23" fillId="2" borderId="0" xfId="0" applyFont="1" applyFill="1"/>
    <xf numFmtId="5" fontId="4" fillId="2" borderId="0" xfId="0" applyNumberFormat="1" applyFont="1" applyFill="1"/>
    <xf numFmtId="5" fontId="4" fillId="2" borderId="2" xfId="0" applyNumberFormat="1" applyFont="1" applyFill="1" applyBorder="1"/>
    <xf numFmtId="164" fontId="12" fillId="11" borderId="0" xfId="1" applyNumberFormat="1" applyFont="1" applyFill="1" applyBorder="1"/>
    <xf numFmtId="9" fontId="12" fillId="11" borderId="0" xfId="2" applyFont="1" applyFill="1" applyBorder="1"/>
    <xf numFmtId="164" fontId="6" fillId="0" borderId="0" xfId="1" applyNumberFormat="1" applyFont="1" applyBorder="1"/>
    <xf numFmtId="5" fontId="13" fillId="0" borderId="0" xfId="1" applyNumberFormat="1" applyFont="1" applyBorder="1"/>
    <xf numFmtId="5" fontId="14" fillId="0" borderId="0" xfId="1" applyNumberFormat="1" applyFont="1" applyBorder="1"/>
    <xf numFmtId="0" fontId="25" fillId="2" borderId="0" xfId="0" applyFont="1" applyFill="1"/>
    <xf numFmtId="0" fontId="11" fillId="11" borderId="33" xfId="0" applyFont="1" applyFill="1" applyBorder="1"/>
    <xf numFmtId="0" fontId="4" fillId="0" borderId="33" xfId="0" applyFont="1" applyBorder="1"/>
    <xf numFmtId="5" fontId="13" fillId="0" borderId="34" xfId="1" applyNumberFormat="1" applyFont="1" applyBorder="1"/>
    <xf numFmtId="0" fontId="20" fillId="11" borderId="35" xfId="0" applyFont="1" applyFill="1" applyBorder="1"/>
    <xf numFmtId="164" fontId="20" fillId="11" borderId="36" xfId="1" applyNumberFormat="1" applyFont="1" applyFill="1" applyBorder="1"/>
    <xf numFmtId="5" fontId="20" fillId="11" borderId="36" xfId="1" applyNumberFormat="1" applyFont="1" applyFill="1" applyBorder="1"/>
    <xf numFmtId="0" fontId="26" fillId="2" borderId="0" xfId="0" applyFont="1" applyFill="1"/>
    <xf numFmtId="0" fontId="26" fillId="4" borderId="4" xfId="0" applyFont="1" applyFill="1" applyBorder="1"/>
    <xf numFmtId="0" fontId="26" fillId="4" borderId="5" xfId="0" applyFont="1" applyFill="1" applyBorder="1"/>
    <xf numFmtId="5" fontId="26" fillId="5" borderId="11" xfId="0" applyNumberFormat="1" applyFont="1" applyFill="1" applyBorder="1"/>
    <xf numFmtId="5" fontId="26" fillId="5" borderId="12" xfId="0" applyNumberFormat="1" applyFont="1" applyFill="1" applyBorder="1"/>
    <xf numFmtId="5" fontId="26" fillId="5" borderId="13" xfId="0" applyNumberFormat="1" applyFont="1" applyFill="1" applyBorder="1"/>
    <xf numFmtId="0" fontId="27" fillId="2" borderId="0" xfId="0" applyFont="1" applyFill="1"/>
    <xf numFmtId="0" fontId="26" fillId="4" borderId="3" xfId="0" applyFont="1" applyFill="1" applyBorder="1"/>
    <xf numFmtId="5" fontId="26" fillId="7" borderId="19" xfId="0" applyNumberFormat="1" applyFont="1" applyFill="1" applyBorder="1"/>
    <xf numFmtId="5" fontId="26" fillId="7" borderId="20" xfId="0" applyNumberFormat="1" applyFont="1" applyFill="1" applyBorder="1"/>
    <xf numFmtId="5" fontId="26" fillId="7" borderId="21" xfId="0" applyNumberFormat="1" applyFont="1" applyFill="1" applyBorder="1"/>
    <xf numFmtId="0" fontId="28" fillId="2" borderId="0" xfId="0" applyFont="1" applyFill="1"/>
    <xf numFmtId="0" fontId="28" fillId="11" borderId="31" xfId="0" applyFont="1" applyFill="1" applyBorder="1"/>
    <xf numFmtId="164" fontId="22" fillId="11" borderId="32" xfId="1" applyNumberFormat="1" applyFont="1" applyFill="1" applyBorder="1"/>
    <xf numFmtId="5" fontId="22" fillId="11" borderId="32" xfId="1" applyNumberFormat="1" applyFont="1" applyFill="1" applyBorder="1"/>
    <xf numFmtId="0" fontId="29" fillId="2" borderId="0" xfId="0" applyFont="1" applyFill="1"/>
    <xf numFmtId="0" fontId="30" fillId="2" borderId="0" xfId="0" applyFont="1" applyFill="1"/>
    <xf numFmtId="0" fontId="30" fillId="3" borderId="1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center" vertical="center"/>
    </xf>
    <xf numFmtId="164" fontId="21" fillId="0" borderId="0" xfId="1" quotePrefix="1" applyNumberFormat="1" applyFont="1" applyBorder="1" applyAlignment="1">
      <alignment horizontal="left" indent="1"/>
    </xf>
    <xf numFmtId="9" fontId="21" fillId="0" borderId="0" xfId="2" applyFont="1" applyBorder="1"/>
    <xf numFmtId="0" fontId="29" fillId="9" borderId="37" xfId="0" applyFont="1" applyFill="1" applyBorder="1"/>
    <xf numFmtId="164" fontId="23" fillId="9" borderId="38" xfId="1" applyNumberFormat="1" applyFont="1" applyFill="1" applyBorder="1"/>
    <xf numFmtId="5" fontId="23" fillId="9" borderId="38" xfId="1" applyNumberFormat="1" applyFont="1" applyFill="1" applyBorder="1"/>
    <xf numFmtId="5" fontId="23" fillId="9" borderId="39" xfId="1" applyNumberFormat="1" applyFont="1" applyFill="1" applyBorder="1"/>
    <xf numFmtId="0" fontId="6" fillId="0" borderId="40" xfId="0" applyFont="1" applyBorder="1"/>
    <xf numFmtId="9" fontId="21" fillId="0" borderId="41" xfId="2" applyFont="1" applyBorder="1"/>
    <xf numFmtId="0" fontId="6" fillId="0" borderId="42" xfId="0" applyFont="1" applyBorder="1"/>
    <xf numFmtId="164" fontId="21" fillId="0" borderId="43" xfId="1" quotePrefix="1" applyNumberFormat="1" applyFont="1" applyBorder="1" applyAlignment="1">
      <alignment horizontal="left" indent="1"/>
    </xf>
    <xf numFmtId="9" fontId="21" fillId="0" borderId="43" xfId="2" applyFont="1" applyBorder="1"/>
    <xf numFmtId="9" fontId="21" fillId="0" borderId="44" xfId="2" applyFont="1" applyBorder="1"/>
    <xf numFmtId="0" fontId="24" fillId="2" borderId="0" xfId="0" applyFont="1" applyFill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1">
    <dxf>
      <font>
        <color theme="0"/>
      </font>
      <fill>
        <patternFill patternType="solid">
          <bgColor rgb="FFC00000"/>
        </patternFill>
      </fill>
    </dxf>
  </dxfs>
  <tableStyles count="0" defaultTableStyle="TableStyleMedium2" defaultPivotStyle="PivotStyleLight16"/>
  <colors>
    <mruColors>
      <color rgb="FFAD8EFF"/>
      <color rgb="FFF0AE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266498</xdr:colOff>
      <xdr:row>0</xdr:row>
      <xdr:rowOff>13607</xdr:rowOff>
    </xdr:from>
    <xdr:to>
      <xdr:col>14</xdr:col>
      <xdr:colOff>266498</xdr:colOff>
      <xdr:row>5</xdr:row>
      <xdr:rowOff>221581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1E2C12B-BCFE-6742-8A22-D6558E769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39998" y="13607"/>
          <a:ext cx="0" cy="931874"/>
        </a:xfrm>
        <a:prstGeom prst="rect">
          <a:avLst/>
        </a:prstGeom>
      </xdr:spPr>
    </xdr:pic>
    <xdr:clientData/>
  </xdr:twoCellAnchor>
  <xdr:twoCellAnchor editAs="oneCell">
    <xdr:from>
      <xdr:col>0</xdr:col>
      <xdr:colOff>161636</xdr:colOff>
      <xdr:row>0</xdr:row>
      <xdr:rowOff>80819</xdr:rowOff>
    </xdr:from>
    <xdr:to>
      <xdr:col>0</xdr:col>
      <xdr:colOff>161636</xdr:colOff>
      <xdr:row>8</xdr:row>
      <xdr:rowOff>202046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F0C709F-2319-B44E-8237-27F95CAED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6" y="80819"/>
          <a:ext cx="2865581" cy="149282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1</xdr:rowOff>
    </xdr:from>
    <xdr:to>
      <xdr:col>2</xdr:col>
      <xdr:colOff>2057400</xdr:colOff>
      <xdr:row>1</xdr:row>
      <xdr:rowOff>39689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C962A43-A143-B34B-BD00-EBB595523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"/>
          <a:ext cx="2057400" cy="1157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7337-5111-7646-88E8-A4EB2103EFAB}">
  <dimension ref="A1:XFC251"/>
  <sheetViews>
    <sheetView tabSelected="1" topLeftCell="A61" zoomScale="150" zoomScaleNormal="150" workbookViewId="0">
      <selection activeCell="D65" sqref="D65"/>
    </sheetView>
  </sheetViews>
  <sheetFormatPr baseColWidth="10" defaultColWidth="0" defaultRowHeight="14" x14ac:dyDescent="0.15"/>
  <cols>
    <col min="1" max="1" width="3.6640625" style="3" customWidth="1"/>
    <col min="2" max="2" width="3.33203125" style="12" customWidth="1"/>
    <col min="3" max="3" width="34.5" style="12" customWidth="1"/>
    <col min="4" max="15" width="16" style="12" customWidth="1"/>
    <col min="16" max="16" width="17.6640625" style="12" customWidth="1"/>
    <col min="17" max="17" width="7.5" style="3" customWidth="1"/>
    <col min="18" max="16383" width="9.1640625" style="3" hidden="1"/>
    <col min="16384" max="16384" width="33.83203125" style="3" customWidth="1"/>
  </cols>
  <sheetData>
    <row r="1" spans="1:16" s="2" customFormat="1" ht="88" customHeight="1" x14ac:dyDescent="0.45">
      <c r="A1" s="1"/>
      <c r="C1"/>
      <c r="D1" s="110" t="s">
        <v>0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ht="20" customHeight="1" x14ac:dyDescent="0.15">
      <c r="B2" s="4"/>
      <c r="C2" s="72" t="s">
        <v>60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 customHeight="1" x14ac:dyDescent="0.15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95" customFormat="1" ht="26.25" customHeight="1" x14ac:dyDescent="0.2">
      <c r="B4" s="96" t="s">
        <v>65</v>
      </c>
      <c r="C4" s="97"/>
      <c r="D4" s="97" t="s">
        <v>1</v>
      </c>
      <c r="E4" s="97" t="s">
        <v>2</v>
      </c>
      <c r="F4" s="97" t="s">
        <v>3</v>
      </c>
      <c r="G4" s="97" t="s">
        <v>4</v>
      </c>
      <c r="H4" s="97" t="s">
        <v>5</v>
      </c>
      <c r="I4" s="97" t="s">
        <v>6</v>
      </c>
      <c r="J4" s="97" t="s">
        <v>7</v>
      </c>
      <c r="K4" s="97" t="s">
        <v>8</v>
      </c>
      <c r="L4" s="97" t="s">
        <v>9</v>
      </c>
      <c r="M4" s="97" t="s">
        <v>10</v>
      </c>
      <c r="N4" s="97" t="s">
        <v>11</v>
      </c>
      <c r="O4" s="97" t="s">
        <v>12</v>
      </c>
      <c r="P4" s="97" t="s">
        <v>13</v>
      </c>
    </row>
    <row r="5" spans="1:16" ht="5.75" customHeight="1" thickBo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s="79" customFormat="1" ht="19" x14ac:dyDescent="0.2">
      <c r="B6" s="86" t="s">
        <v>14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1:16" ht="16" x14ac:dyDescent="0.2">
      <c r="B7" s="7"/>
      <c r="C7" s="8" t="s">
        <v>15</v>
      </c>
      <c r="D7" s="9">
        <v>2300</v>
      </c>
      <c r="E7" s="9">
        <v>2000</v>
      </c>
      <c r="F7" s="9">
        <v>2000</v>
      </c>
      <c r="G7" s="9">
        <v>2000</v>
      </c>
      <c r="H7" s="9">
        <v>2000</v>
      </c>
      <c r="I7" s="9">
        <v>2000</v>
      </c>
      <c r="J7" s="9">
        <v>2000</v>
      </c>
      <c r="K7" s="9">
        <v>2000</v>
      </c>
      <c r="L7" s="9">
        <v>2000</v>
      </c>
      <c r="M7" s="9">
        <v>2000</v>
      </c>
      <c r="N7" s="9">
        <v>2000</v>
      </c>
      <c r="O7" s="9">
        <v>2000</v>
      </c>
      <c r="P7" s="10">
        <f>SUM(D7:O7)</f>
        <v>24300</v>
      </c>
    </row>
    <row r="8" spans="1:16" ht="16" x14ac:dyDescent="0.2">
      <c r="A8" s="11"/>
      <c r="C8" s="8" t="s">
        <v>16</v>
      </c>
      <c r="D8" s="9">
        <v>800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>
        <f t="shared" ref="P8:P10" si="0">SUM(D8:O8)</f>
        <v>800</v>
      </c>
    </row>
    <row r="9" spans="1:16" ht="16" x14ac:dyDescent="0.2">
      <c r="B9" s="7"/>
      <c r="C9" s="8" t="s">
        <v>17</v>
      </c>
      <c r="D9" s="9">
        <v>50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>
        <f t="shared" si="0"/>
        <v>50</v>
      </c>
    </row>
    <row r="10" spans="1:16" ht="16" x14ac:dyDescent="0.2">
      <c r="B10" s="7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</row>
    <row r="11" spans="1:16" s="13" customFormat="1" ht="18" thickBot="1" x14ac:dyDescent="0.25">
      <c r="B11" s="14"/>
      <c r="C11" s="15" t="s">
        <v>18</v>
      </c>
      <c r="D11" s="16">
        <f>SUM(D7:D10)</f>
        <v>3150</v>
      </c>
      <c r="E11" s="16">
        <f t="shared" ref="E11:O11" si="1">SUM(E7:E10)</f>
        <v>2000</v>
      </c>
      <c r="F11" s="16">
        <f t="shared" si="1"/>
        <v>2000</v>
      </c>
      <c r="G11" s="16">
        <f t="shared" si="1"/>
        <v>2000</v>
      </c>
      <c r="H11" s="16">
        <f t="shared" si="1"/>
        <v>2000</v>
      </c>
      <c r="I11" s="16">
        <f t="shared" si="1"/>
        <v>2000</v>
      </c>
      <c r="J11" s="16">
        <f t="shared" si="1"/>
        <v>2000</v>
      </c>
      <c r="K11" s="16">
        <f t="shared" si="1"/>
        <v>2000</v>
      </c>
      <c r="L11" s="16">
        <f t="shared" si="1"/>
        <v>2000</v>
      </c>
      <c r="M11" s="16">
        <f t="shared" si="1"/>
        <v>2000</v>
      </c>
      <c r="N11" s="16">
        <f t="shared" si="1"/>
        <v>2000</v>
      </c>
      <c r="O11" s="16">
        <f t="shared" si="1"/>
        <v>2000</v>
      </c>
      <c r="P11" s="17">
        <f>SUM(D11:O11)</f>
        <v>25150</v>
      </c>
    </row>
    <row r="12" spans="1:16" ht="19" customHeight="1" thickBot="1" x14ac:dyDescent="0.2">
      <c r="B12" s="3"/>
      <c r="C12" s="37"/>
      <c r="D12" s="38"/>
      <c r="E12" s="38"/>
      <c r="F12" s="38"/>
      <c r="G12" s="38"/>
      <c r="H12" s="65"/>
      <c r="I12" s="65"/>
      <c r="J12" s="65"/>
      <c r="K12" s="65"/>
      <c r="L12" s="65"/>
      <c r="M12" s="65"/>
      <c r="N12" s="65"/>
      <c r="O12" s="65"/>
      <c r="P12" s="66"/>
    </row>
    <row r="13" spans="1:16" s="79" customFormat="1" ht="19" x14ac:dyDescent="0.2">
      <c r="B13" s="82" t="s">
        <v>19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</row>
    <row r="14" spans="1:16" s="19" customFormat="1" ht="17" x14ac:dyDescent="0.2">
      <c r="B14" s="20"/>
      <c r="C14" s="21" t="s">
        <v>20</v>
      </c>
      <c r="D14" s="22">
        <f>SUM(D16:D19)</f>
        <v>906</v>
      </c>
      <c r="E14" s="22">
        <f t="shared" ref="E14:O14" si="2">SUM(E16:E19)</f>
        <v>600</v>
      </c>
      <c r="F14" s="22">
        <f t="shared" si="2"/>
        <v>600</v>
      </c>
      <c r="G14" s="22">
        <f t="shared" si="2"/>
        <v>600</v>
      </c>
      <c r="H14" s="22">
        <f t="shared" si="2"/>
        <v>600</v>
      </c>
      <c r="I14" s="22">
        <f t="shared" si="2"/>
        <v>600</v>
      </c>
      <c r="J14" s="22">
        <f t="shared" si="2"/>
        <v>600</v>
      </c>
      <c r="K14" s="22">
        <f t="shared" si="2"/>
        <v>600</v>
      </c>
      <c r="L14" s="22">
        <f t="shared" si="2"/>
        <v>600</v>
      </c>
      <c r="M14" s="22">
        <f t="shared" si="2"/>
        <v>600</v>
      </c>
      <c r="N14" s="22">
        <f t="shared" si="2"/>
        <v>600</v>
      </c>
      <c r="O14" s="22">
        <f t="shared" si="2"/>
        <v>600</v>
      </c>
      <c r="P14" s="23">
        <f>SUM(D14:O14)</f>
        <v>7506</v>
      </c>
    </row>
    <row r="15" spans="1:16" s="24" customFormat="1" ht="17" x14ac:dyDescent="0.2">
      <c r="B15" s="25"/>
      <c r="C15" s="26" t="s">
        <v>21</v>
      </c>
      <c r="D15" s="27">
        <f>D14/D38</f>
        <v>0.84149127858376849</v>
      </c>
      <c r="E15" s="27">
        <f t="shared" ref="E15:P15" si="3">E14/E38</f>
        <v>1</v>
      </c>
      <c r="F15" s="27">
        <f t="shared" si="3"/>
        <v>1</v>
      </c>
      <c r="G15" s="27">
        <f t="shared" si="3"/>
        <v>1</v>
      </c>
      <c r="H15" s="27">
        <f t="shared" si="3"/>
        <v>1</v>
      </c>
      <c r="I15" s="27">
        <f t="shared" si="3"/>
        <v>1</v>
      </c>
      <c r="J15" s="27">
        <f t="shared" si="3"/>
        <v>1</v>
      </c>
      <c r="K15" s="27">
        <f t="shared" si="3"/>
        <v>1</v>
      </c>
      <c r="L15" s="27">
        <f t="shared" si="3"/>
        <v>1</v>
      </c>
      <c r="M15" s="27">
        <f t="shared" si="3"/>
        <v>1</v>
      </c>
      <c r="N15" s="27">
        <f t="shared" si="3"/>
        <v>1</v>
      </c>
      <c r="O15" s="27">
        <f t="shared" si="3"/>
        <v>1</v>
      </c>
      <c r="P15" s="28">
        <f t="shared" si="3"/>
        <v>0.97776897765434445</v>
      </c>
    </row>
    <row r="16" spans="1:16" ht="16" x14ac:dyDescent="0.2">
      <c r="B16" s="29"/>
      <c r="C16" s="8" t="s">
        <v>22</v>
      </c>
      <c r="D16" s="30">
        <v>800</v>
      </c>
      <c r="E16" s="30">
        <v>600</v>
      </c>
      <c r="F16" s="30">
        <v>600</v>
      </c>
      <c r="G16" s="30">
        <v>600</v>
      </c>
      <c r="H16" s="30">
        <v>600</v>
      </c>
      <c r="I16" s="30">
        <v>600</v>
      </c>
      <c r="J16" s="30">
        <v>600</v>
      </c>
      <c r="K16" s="30">
        <v>600</v>
      </c>
      <c r="L16" s="30">
        <v>600</v>
      </c>
      <c r="M16" s="30">
        <v>600</v>
      </c>
      <c r="N16" s="30">
        <v>600</v>
      </c>
      <c r="O16" s="30">
        <v>600</v>
      </c>
      <c r="P16" s="31">
        <f>SUM(D16:O16)</f>
        <v>7400</v>
      </c>
    </row>
    <row r="17" spans="2:16" ht="16" x14ac:dyDescent="0.2">
      <c r="B17" s="29"/>
      <c r="C17" s="8" t="s">
        <v>23</v>
      </c>
      <c r="D17" s="30">
        <v>80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>
        <f>SUM(D17:O17)</f>
        <v>80</v>
      </c>
    </row>
    <row r="18" spans="2:16" ht="16" x14ac:dyDescent="0.2">
      <c r="B18" s="29"/>
      <c r="C18" s="8" t="s">
        <v>24</v>
      </c>
      <c r="D18" s="30">
        <v>16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>
        <f t="shared" ref="P18" si="4">SUM(D18:O18)</f>
        <v>16</v>
      </c>
    </row>
    <row r="19" spans="2:16" ht="16" x14ac:dyDescent="0.2">
      <c r="B19" s="29"/>
      <c r="C19" s="8" t="s">
        <v>25</v>
      </c>
      <c r="D19" s="30">
        <v>10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>
        <f>SUM(D19:O19)</f>
        <v>10</v>
      </c>
    </row>
    <row r="20" spans="2:16" s="19" customFormat="1" ht="17" x14ac:dyDescent="0.2">
      <c r="B20" s="20"/>
      <c r="C20" s="21" t="s">
        <v>26</v>
      </c>
      <c r="D20" s="22">
        <f>SUM(D22:D27)</f>
        <v>72.17</v>
      </c>
      <c r="E20" s="22">
        <f>SUM(E22:E27)</f>
        <v>0</v>
      </c>
      <c r="F20" s="22">
        <f t="shared" ref="F20:O20" si="5">SUM(F22:F27)</f>
        <v>0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  <c r="K20" s="22">
        <f t="shared" si="5"/>
        <v>0</v>
      </c>
      <c r="L20" s="22">
        <f t="shared" si="5"/>
        <v>0</v>
      </c>
      <c r="M20" s="22">
        <f t="shared" si="5"/>
        <v>0</v>
      </c>
      <c r="N20" s="22">
        <f t="shared" si="5"/>
        <v>0</v>
      </c>
      <c r="O20" s="22">
        <f t="shared" si="5"/>
        <v>0</v>
      </c>
      <c r="P20" s="23">
        <f>SUM(D20:O20)</f>
        <v>72.17</v>
      </c>
    </row>
    <row r="21" spans="2:16" s="24" customFormat="1" ht="17" x14ac:dyDescent="0.2">
      <c r="B21" s="25"/>
      <c r="C21" s="26" t="s">
        <v>21</v>
      </c>
      <c r="D21" s="27">
        <f t="shared" ref="D21:P21" si="6">D20/D38</f>
        <v>6.7031374807274363E-2</v>
      </c>
      <c r="E21" s="27">
        <f t="shared" si="6"/>
        <v>0</v>
      </c>
      <c r="F21" s="27">
        <f t="shared" si="6"/>
        <v>0</v>
      </c>
      <c r="G21" s="27">
        <f t="shared" si="6"/>
        <v>0</v>
      </c>
      <c r="H21" s="27">
        <f t="shared" si="6"/>
        <v>0</v>
      </c>
      <c r="I21" s="27">
        <f t="shared" si="6"/>
        <v>0</v>
      </c>
      <c r="J21" s="27">
        <f t="shared" si="6"/>
        <v>0</v>
      </c>
      <c r="K21" s="27">
        <f t="shared" si="6"/>
        <v>0</v>
      </c>
      <c r="L21" s="27">
        <f t="shared" si="6"/>
        <v>0</v>
      </c>
      <c r="M21" s="27">
        <f t="shared" si="6"/>
        <v>0</v>
      </c>
      <c r="N21" s="27">
        <f t="shared" si="6"/>
        <v>0</v>
      </c>
      <c r="O21" s="27">
        <f t="shared" si="6"/>
        <v>0</v>
      </c>
      <c r="P21" s="28">
        <f t="shared" si="6"/>
        <v>9.401223969799366E-3</v>
      </c>
    </row>
    <row r="22" spans="2:16" ht="16" x14ac:dyDescent="0.2">
      <c r="B22" s="29"/>
      <c r="C22" s="8" t="s">
        <v>27</v>
      </c>
      <c r="D22" s="30">
        <v>4.17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2">
        <f>SUM(D22:O22)</f>
        <v>4.17</v>
      </c>
    </row>
    <row r="23" spans="2:16" ht="16" x14ac:dyDescent="0.2">
      <c r="B23" s="29"/>
      <c r="C23" s="8" t="s">
        <v>69</v>
      </c>
      <c r="D23" s="30">
        <v>2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2">
        <f t="shared" ref="P23:P27" si="7">SUM(D23:O23)</f>
        <v>2</v>
      </c>
    </row>
    <row r="24" spans="2:16" ht="16" x14ac:dyDescent="0.2">
      <c r="B24" s="29"/>
      <c r="C24" s="8" t="s">
        <v>28</v>
      </c>
      <c r="D24" s="30">
        <v>11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2">
        <f t="shared" si="7"/>
        <v>11</v>
      </c>
    </row>
    <row r="25" spans="2:16" ht="16" x14ac:dyDescent="0.2">
      <c r="B25" s="29"/>
      <c r="C25" s="8" t="s">
        <v>29</v>
      </c>
      <c r="D25" s="30">
        <v>0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2">
        <f t="shared" si="7"/>
        <v>0</v>
      </c>
    </row>
    <row r="26" spans="2:16" ht="16" x14ac:dyDescent="0.2">
      <c r="B26" s="29"/>
      <c r="C26" s="8" t="s">
        <v>30</v>
      </c>
      <c r="D26" s="30">
        <v>55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2">
        <f t="shared" si="7"/>
        <v>55</v>
      </c>
    </row>
    <row r="27" spans="2:16" ht="16" x14ac:dyDescent="0.2">
      <c r="B27" s="29"/>
      <c r="C27" s="8" t="s">
        <v>31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2">
        <f t="shared" si="7"/>
        <v>0</v>
      </c>
    </row>
    <row r="28" spans="2:16" s="19" customFormat="1" ht="17" x14ac:dyDescent="0.2">
      <c r="B28" s="20"/>
      <c r="C28" s="21" t="s">
        <v>35</v>
      </c>
      <c r="D28" s="22">
        <f>SUM(D30:D31)</f>
        <v>40</v>
      </c>
      <c r="E28" s="22">
        <f t="shared" ref="E28:P28" si="8">SUM(E30:E31)</f>
        <v>0</v>
      </c>
      <c r="F28" s="22">
        <f t="shared" si="8"/>
        <v>0</v>
      </c>
      <c r="G28" s="22">
        <f t="shared" si="8"/>
        <v>0</v>
      </c>
      <c r="H28" s="22">
        <f t="shared" si="8"/>
        <v>0</v>
      </c>
      <c r="I28" s="22">
        <f t="shared" si="8"/>
        <v>0</v>
      </c>
      <c r="J28" s="22">
        <f t="shared" si="8"/>
        <v>0</v>
      </c>
      <c r="K28" s="22">
        <f t="shared" si="8"/>
        <v>0</v>
      </c>
      <c r="L28" s="22">
        <f t="shared" si="8"/>
        <v>0</v>
      </c>
      <c r="M28" s="22">
        <f t="shared" si="8"/>
        <v>0</v>
      </c>
      <c r="N28" s="22">
        <f t="shared" si="8"/>
        <v>0</v>
      </c>
      <c r="O28" s="22">
        <f t="shared" si="8"/>
        <v>0</v>
      </c>
      <c r="P28" s="22">
        <f t="shared" si="8"/>
        <v>40</v>
      </c>
    </row>
    <row r="29" spans="2:16" s="24" customFormat="1" ht="17" x14ac:dyDescent="0.2">
      <c r="B29" s="25"/>
      <c r="C29" s="26" t="s">
        <v>21</v>
      </c>
      <c r="D29" s="27">
        <f>D28/D38</f>
        <v>3.7151932829305449E-2</v>
      </c>
      <c r="E29" s="27">
        <f>E28/E38</f>
        <v>0</v>
      </c>
      <c r="F29" s="27">
        <f t="shared" ref="F29:O29" si="9">F28/F38</f>
        <v>0</v>
      </c>
      <c r="G29" s="27">
        <f t="shared" si="9"/>
        <v>0</v>
      </c>
      <c r="H29" s="27">
        <f t="shared" si="9"/>
        <v>0</v>
      </c>
      <c r="I29" s="27">
        <f t="shared" si="9"/>
        <v>0</v>
      </c>
      <c r="J29" s="27">
        <f t="shared" si="9"/>
        <v>0</v>
      </c>
      <c r="K29" s="27">
        <f t="shared" si="9"/>
        <v>0</v>
      </c>
      <c r="L29" s="27">
        <f t="shared" si="9"/>
        <v>0</v>
      </c>
      <c r="M29" s="27">
        <f t="shared" si="9"/>
        <v>0</v>
      </c>
      <c r="N29" s="27">
        <f t="shared" si="9"/>
        <v>0</v>
      </c>
      <c r="O29" s="27">
        <f t="shared" si="9"/>
        <v>0</v>
      </c>
      <c r="P29" s="28">
        <f>P28/P38</f>
        <v>5.2105994013021285E-3</v>
      </c>
    </row>
    <row r="30" spans="2:16" ht="16" x14ac:dyDescent="0.2">
      <c r="B30" s="29"/>
      <c r="C30" s="8" t="s">
        <v>36</v>
      </c>
      <c r="D30" s="30">
        <v>40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>
        <f>SUM(D30:O30)</f>
        <v>40</v>
      </c>
    </row>
    <row r="31" spans="2:16" ht="16" x14ac:dyDescent="0.2">
      <c r="B31" s="29"/>
      <c r="C31" s="8" t="s">
        <v>37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>
        <f>SUM(D31:O31)</f>
        <v>0</v>
      </c>
    </row>
    <row r="32" spans="2:16" s="19" customFormat="1" ht="17" x14ac:dyDescent="0.2">
      <c r="B32" s="20"/>
      <c r="C32" s="21" t="s">
        <v>38</v>
      </c>
      <c r="D32" s="22">
        <f>SUM(D34:D37)</f>
        <v>58.49</v>
      </c>
      <c r="E32" s="22">
        <f t="shared" ref="E32:O32" si="10">SUM(E34:E37)</f>
        <v>0</v>
      </c>
      <c r="F32" s="22">
        <f t="shared" si="10"/>
        <v>0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  <c r="K32" s="22">
        <f t="shared" si="10"/>
        <v>0</v>
      </c>
      <c r="L32" s="22">
        <f t="shared" si="10"/>
        <v>0</v>
      </c>
      <c r="M32" s="22">
        <f t="shared" si="10"/>
        <v>0</v>
      </c>
      <c r="N32" s="22">
        <f t="shared" si="10"/>
        <v>0</v>
      </c>
      <c r="O32" s="22">
        <f t="shared" si="10"/>
        <v>0</v>
      </c>
      <c r="P32" s="23">
        <f>SUM(D32:O32)</f>
        <v>58.49</v>
      </c>
    </row>
    <row r="33" spans="2:16" s="24" customFormat="1" ht="17" x14ac:dyDescent="0.2">
      <c r="B33" s="25"/>
      <c r="C33" s="26" t="s">
        <v>21</v>
      </c>
      <c r="D33" s="27">
        <f>D32/D38</f>
        <v>5.4325413779651895E-2</v>
      </c>
      <c r="E33" s="27">
        <f t="shared" ref="E33:O33" si="11">E32/E38</f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27">
        <f t="shared" si="11"/>
        <v>0</v>
      </c>
      <c r="K33" s="27">
        <f t="shared" si="11"/>
        <v>0</v>
      </c>
      <c r="L33" s="27">
        <f t="shared" si="11"/>
        <v>0</v>
      </c>
      <c r="M33" s="27">
        <f t="shared" si="11"/>
        <v>0</v>
      </c>
      <c r="N33" s="27">
        <f t="shared" si="11"/>
        <v>0</v>
      </c>
      <c r="O33" s="27">
        <f t="shared" si="11"/>
        <v>0</v>
      </c>
      <c r="P33" s="28">
        <f>P32/P38</f>
        <v>7.6191989745540379E-3</v>
      </c>
    </row>
    <row r="34" spans="2:16" ht="16" x14ac:dyDescent="0.2">
      <c r="B34" s="29"/>
      <c r="C34" s="8" t="s">
        <v>66</v>
      </c>
      <c r="D34" s="30">
        <v>50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>
        <f>SUM(D34:O34)</f>
        <v>50</v>
      </c>
    </row>
    <row r="35" spans="2:16" ht="16" x14ac:dyDescent="0.2">
      <c r="B35" s="29"/>
      <c r="C35" s="8" t="s">
        <v>39</v>
      </c>
      <c r="D35" s="30">
        <v>3.5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1">
        <f>SUM(D35:O35)</f>
        <v>3.5</v>
      </c>
    </row>
    <row r="36" spans="2:16" ht="16" x14ac:dyDescent="0.2">
      <c r="B36" s="29"/>
      <c r="C36" s="8" t="s">
        <v>40</v>
      </c>
      <c r="D36" s="30">
        <v>4.99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>
        <f>SUM(D36:O36)</f>
        <v>4.99</v>
      </c>
    </row>
    <row r="37" spans="2:16" ht="16" x14ac:dyDescent="0.2">
      <c r="B37" s="29"/>
      <c r="C37" s="8" t="s">
        <v>41</v>
      </c>
      <c r="D37" s="30">
        <v>0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>
        <f>SUM(D37:O37)</f>
        <v>0</v>
      </c>
    </row>
    <row r="38" spans="2:16" s="36" customFormat="1" ht="20" thickBot="1" x14ac:dyDescent="0.3">
      <c r="B38" s="33"/>
      <c r="C38" s="34" t="s">
        <v>42</v>
      </c>
      <c r="D38" s="35">
        <f>SUM(D14+D20+D28+D32)</f>
        <v>1076.6599999999999</v>
      </c>
      <c r="E38" s="35">
        <f>SUM(E14+E20+E28+E32)</f>
        <v>600</v>
      </c>
      <c r="F38" s="35">
        <f>SUM(F14+F20+F28+F32)</f>
        <v>600</v>
      </c>
      <c r="G38" s="35">
        <f t="shared" ref="G38:P38" si="12">SUM(G14+G20+G28+G32)</f>
        <v>600</v>
      </c>
      <c r="H38" s="35">
        <f t="shared" si="12"/>
        <v>600</v>
      </c>
      <c r="I38" s="35">
        <f t="shared" si="12"/>
        <v>600</v>
      </c>
      <c r="J38" s="35">
        <f t="shared" si="12"/>
        <v>600</v>
      </c>
      <c r="K38" s="35">
        <f t="shared" si="12"/>
        <v>600</v>
      </c>
      <c r="L38" s="35">
        <f t="shared" si="12"/>
        <v>600</v>
      </c>
      <c r="M38" s="35">
        <f t="shared" si="12"/>
        <v>600</v>
      </c>
      <c r="N38" s="35">
        <f t="shared" si="12"/>
        <v>600</v>
      </c>
      <c r="O38" s="35">
        <f t="shared" si="12"/>
        <v>600</v>
      </c>
      <c r="P38" s="35">
        <f t="shared" si="12"/>
        <v>7676.66</v>
      </c>
    </row>
    <row r="39" spans="2:16" ht="15" customHeight="1" thickBot="1" x14ac:dyDescent="0.2">
      <c r="B39" s="3"/>
      <c r="C39" s="37"/>
      <c r="D39" s="38"/>
      <c r="E39" s="38"/>
      <c r="F39" s="38"/>
      <c r="G39" s="38"/>
      <c r="H39" s="65"/>
      <c r="I39" s="65"/>
      <c r="J39" s="65"/>
      <c r="K39" s="65"/>
      <c r="L39" s="65"/>
      <c r="M39" s="65"/>
      <c r="N39" s="65"/>
      <c r="O39" s="65"/>
      <c r="P39" s="66"/>
    </row>
    <row r="40" spans="2:16" s="85" customFormat="1" ht="19" x14ac:dyDescent="0.2">
      <c r="B40" s="87" t="s">
        <v>43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9"/>
    </row>
    <row r="41" spans="2:16" ht="17" x14ac:dyDescent="0.2">
      <c r="B41" s="39"/>
      <c r="C41" s="40" t="s">
        <v>44</v>
      </c>
      <c r="D41" s="41">
        <f>SUM(D43:D47)</f>
        <v>640</v>
      </c>
      <c r="E41" s="41">
        <f t="shared" ref="E41:O41" si="13">SUM(E43:E47)</f>
        <v>0</v>
      </c>
      <c r="F41" s="41">
        <f t="shared" si="13"/>
        <v>0</v>
      </c>
      <c r="G41" s="41">
        <f t="shared" si="13"/>
        <v>0</v>
      </c>
      <c r="H41" s="41">
        <f t="shared" si="13"/>
        <v>0</v>
      </c>
      <c r="I41" s="41">
        <f t="shared" si="13"/>
        <v>0</v>
      </c>
      <c r="J41" s="41">
        <f t="shared" si="13"/>
        <v>0</v>
      </c>
      <c r="K41" s="41">
        <f t="shared" si="13"/>
        <v>0</v>
      </c>
      <c r="L41" s="41">
        <f t="shared" si="13"/>
        <v>0</v>
      </c>
      <c r="M41" s="41">
        <f t="shared" si="13"/>
        <v>0</v>
      </c>
      <c r="N41" s="41">
        <f t="shared" si="13"/>
        <v>0</v>
      </c>
      <c r="O41" s="41">
        <f t="shared" si="13"/>
        <v>0</v>
      </c>
      <c r="P41" s="42">
        <f>SUM(D41:O41)</f>
        <v>640</v>
      </c>
    </row>
    <row r="42" spans="2:16" ht="17" x14ac:dyDescent="0.2">
      <c r="B42" s="43"/>
      <c r="C42" s="44" t="s">
        <v>45</v>
      </c>
      <c r="D42" s="45">
        <f>D41/D57</f>
        <v>0.75294117647058822</v>
      </c>
      <c r="E42" s="45" t="e">
        <f t="shared" ref="E42:P42" si="14">E41/E57</f>
        <v>#DIV/0!</v>
      </c>
      <c r="F42" s="45" t="e">
        <f t="shared" si="14"/>
        <v>#DIV/0!</v>
      </c>
      <c r="G42" s="45" t="e">
        <f t="shared" si="14"/>
        <v>#DIV/0!</v>
      </c>
      <c r="H42" s="45" t="e">
        <f t="shared" si="14"/>
        <v>#DIV/0!</v>
      </c>
      <c r="I42" s="45" t="e">
        <f t="shared" si="14"/>
        <v>#DIV/0!</v>
      </c>
      <c r="J42" s="45" t="e">
        <f t="shared" si="14"/>
        <v>#DIV/0!</v>
      </c>
      <c r="K42" s="45" t="e">
        <f t="shared" si="14"/>
        <v>#DIV/0!</v>
      </c>
      <c r="L42" s="45" t="e">
        <f t="shared" si="14"/>
        <v>#DIV/0!</v>
      </c>
      <c r="M42" s="45" t="e">
        <f t="shared" si="14"/>
        <v>#DIV/0!</v>
      </c>
      <c r="N42" s="45" t="e">
        <f t="shared" si="14"/>
        <v>#DIV/0!</v>
      </c>
      <c r="O42" s="45" t="e">
        <f t="shared" si="14"/>
        <v>#DIV/0!</v>
      </c>
      <c r="P42" s="46">
        <f t="shared" si="14"/>
        <v>0.75294117647058822</v>
      </c>
    </row>
    <row r="43" spans="2:16" ht="16" x14ac:dyDescent="0.2">
      <c r="B43" s="47"/>
      <c r="C43" s="8" t="s">
        <v>46</v>
      </c>
      <c r="D43" s="30">
        <v>300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48">
        <f t="shared" ref="P43:P45" si="15">SUM(D43:O43)</f>
        <v>300</v>
      </c>
    </row>
    <row r="44" spans="2:16" ht="16" x14ac:dyDescent="0.2">
      <c r="B44" s="47"/>
      <c r="C44" s="8" t="s">
        <v>47</v>
      </c>
      <c r="D44" s="30">
        <v>200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48">
        <f t="shared" si="15"/>
        <v>200</v>
      </c>
    </row>
    <row r="45" spans="2:16" ht="16" x14ac:dyDescent="0.2">
      <c r="B45" s="47"/>
      <c r="C45" s="8" t="s">
        <v>48</v>
      </c>
      <c r="D45" s="30">
        <v>100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48">
        <f t="shared" si="15"/>
        <v>100</v>
      </c>
    </row>
    <row r="46" spans="2:16" ht="16" x14ac:dyDescent="0.2">
      <c r="B46" s="47"/>
      <c r="C46" s="8" t="s">
        <v>49</v>
      </c>
      <c r="D46" s="30">
        <f t="shared" ref="D46:P46" si="16">SUM(D47:D47)</f>
        <v>20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48">
        <f t="shared" si="16"/>
        <v>20</v>
      </c>
    </row>
    <row r="47" spans="2:16" ht="16" x14ac:dyDescent="0.2">
      <c r="B47" s="47"/>
      <c r="C47" s="8" t="s">
        <v>50</v>
      </c>
      <c r="D47" s="30">
        <v>20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48">
        <f t="shared" ref="P47" si="17">SUM(D47:O47)</f>
        <v>20</v>
      </c>
    </row>
    <row r="48" spans="2:16" ht="17" x14ac:dyDescent="0.2">
      <c r="B48" s="39"/>
      <c r="C48" s="40" t="s">
        <v>51</v>
      </c>
      <c r="D48" s="41">
        <f>SUM(D50:D51)</f>
        <v>180</v>
      </c>
      <c r="E48" s="41">
        <f t="shared" ref="E48:O48" si="18">SUM(E50)</f>
        <v>0</v>
      </c>
      <c r="F48" s="41">
        <f t="shared" si="18"/>
        <v>0</v>
      </c>
      <c r="G48" s="41">
        <f t="shared" si="18"/>
        <v>0</v>
      </c>
      <c r="H48" s="41">
        <f t="shared" si="18"/>
        <v>0</v>
      </c>
      <c r="I48" s="41">
        <f t="shared" si="18"/>
        <v>0</v>
      </c>
      <c r="J48" s="41">
        <f t="shared" si="18"/>
        <v>0</v>
      </c>
      <c r="K48" s="41">
        <f t="shared" si="18"/>
        <v>0</v>
      </c>
      <c r="L48" s="41">
        <f t="shared" si="18"/>
        <v>0</v>
      </c>
      <c r="M48" s="41">
        <f t="shared" si="18"/>
        <v>0</v>
      </c>
      <c r="N48" s="41">
        <f t="shared" si="18"/>
        <v>0</v>
      </c>
      <c r="O48" s="41">
        <f t="shared" si="18"/>
        <v>0</v>
      </c>
      <c r="P48" s="42">
        <f>SUM(D48:O48)</f>
        <v>180</v>
      </c>
    </row>
    <row r="49" spans="2:16" ht="17" x14ac:dyDescent="0.2">
      <c r="B49" s="43"/>
      <c r="C49" s="44" t="s">
        <v>45</v>
      </c>
      <c r="D49" s="45">
        <f>D48/D57</f>
        <v>0.21176470588235294</v>
      </c>
      <c r="E49" s="45" t="str">
        <f t="shared" ref="E49:O49" si="19">IFERROR(E48/E$57,"")</f>
        <v/>
      </c>
      <c r="F49" s="45" t="str">
        <f t="shared" si="19"/>
        <v/>
      </c>
      <c r="G49" s="45" t="str">
        <f t="shared" si="19"/>
        <v/>
      </c>
      <c r="H49" s="45" t="str">
        <f t="shared" si="19"/>
        <v/>
      </c>
      <c r="I49" s="45" t="str">
        <f t="shared" si="19"/>
        <v/>
      </c>
      <c r="J49" s="45" t="str">
        <f t="shared" si="19"/>
        <v/>
      </c>
      <c r="K49" s="45" t="str">
        <f t="shared" si="19"/>
        <v/>
      </c>
      <c r="L49" s="45" t="str">
        <f t="shared" si="19"/>
        <v/>
      </c>
      <c r="M49" s="45" t="str">
        <f t="shared" si="19"/>
        <v/>
      </c>
      <c r="N49" s="45" t="str">
        <f t="shared" si="19"/>
        <v/>
      </c>
      <c r="O49" s="45" t="str">
        <f t="shared" si="19"/>
        <v/>
      </c>
      <c r="P49" s="46">
        <f>P48/P57</f>
        <v>0.21176470588235294</v>
      </c>
    </row>
    <row r="50" spans="2:16" ht="16" x14ac:dyDescent="0.2">
      <c r="B50" s="47"/>
      <c r="C50" s="8" t="s">
        <v>52</v>
      </c>
      <c r="D50" s="30">
        <v>150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48">
        <f t="shared" ref="P50:P51" si="20">SUM(D50:O50)</f>
        <v>150</v>
      </c>
    </row>
    <row r="51" spans="2:16" ht="16" x14ac:dyDescent="0.2">
      <c r="B51" s="47"/>
      <c r="C51" s="8" t="s">
        <v>31</v>
      </c>
      <c r="D51" s="30">
        <f>SUM(D52)</f>
        <v>30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48">
        <f t="shared" si="20"/>
        <v>30</v>
      </c>
    </row>
    <row r="52" spans="2:16" ht="17" x14ac:dyDescent="0.2">
      <c r="B52" s="39"/>
      <c r="C52" s="40" t="s">
        <v>53</v>
      </c>
      <c r="D52" s="41">
        <f>SUM(D54:D56)</f>
        <v>30</v>
      </c>
      <c r="E52" s="41">
        <f t="shared" ref="E52:P52" si="21">SUM(E54:E56)</f>
        <v>0</v>
      </c>
      <c r="F52" s="41">
        <f t="shared" si="21"/>
        <v>0</v>
      </c>
      <c r="G52" s="41">
        <f t="shared" si="21"/>
        <v>0</v>
      </c>
      <c r="H52" s="41">
        <f t="shared" si="21"/>
        <v>0</v>
      </c>
      <c r="I52" s="41">
        <f t="shared" si="21"/>
        <v>0</v>
      </c>
      <c r="J52" s="41">
        <f t="shared" si="21"/>
        <v>0</v>
      </c>
      <c r="K52" s="41">
        <f t="shared" si="21"/>
        <v>0</v>
      </c>
      <c r="L52" s="41">
        <f t="shared" si="21"/>
        <v>0</v>
      </c>
      <c r="M52" s="41">
        <f t="shared" si="21"/>
        <v>0</v>
      </c>
      <c r="N52" s="41">
        <f t="shared" si="21"/>
        <v>0</v>
      </c>
      <c r="O52" s="41">
        <f t="shared" si="21"/>
        <v>0</v>
      </c>
      <c r="P52" s="41">
        <f t="shared" si="21"/>
        <v>30</v>
      </c>
    </row>
    <row r="53" spans="2:16" ht="17" x14ac:dyDescent="0.2">
      <c r="B53" s="43"/>
      <c r="C53" s="44" t="s">
        <v>45</v>
      </c>
      <c r="D53" s="45">
        <f>D52/D57</f>
        <v>3.5294117647058823E-2</v>
      </c>
      <c r="E53" s="45" t="e">
        <f t="shared" ref="E53:O53" si="22">E52/E57</f>
        <v>#DIV/0!</v>
      </c>
      <c r="F53" s="45" t="e">
        <f t="shared" si="22"/>
        <v>#DIV/0!</v>
      </c>
      <c r="G53" s="45" t="e">
        <f t="shared" si="22"/>
        <v>#DIV/0!</v>
      </c>
      <c r="H53" s="45" t="e">
        <f t="shared" si="22"/>
        <v>#DIV/0!</v>
      </c>
      <c r="I53" s="45" t="e">
        <f t="shared" si="22"/>
        <v>#DIV/0!</v>
      </c>
      <c r="J53" s="45" t="e">
        <f t="shared" si="22"/>
        <v>#DIV/0!</v>
      </c>
      <c r="K53" s="45" t="e">
        <f t="shared" si="22"/>
        <v>#DIV/0!</v>
      </c>
      <c r="L53" s="45" t="e">
        <f t="shared" si="22"/>
        <v>#DIV/0!</v>
      </c>
      <c r="M53" s="45" t="e">
        <f t="shared" si="22"/>
        <v>#DIV/0!</v>
      </c>
      <c r="N53" s="45" t="e">
        <f t="shared" si="22"/>
        <v>#DIV/0!</v>
      </c>
      <c r="O53" s="45" t="e">
        <f t="shared" si="22"/>
        <v>#DIV/0!</v>
      </c>
      <c r="P53" s="46">
        <f>P52/P57</f>
        <v>3.5294117647058823E-2</v>
      </c>
    </row>
    <row r="54" spans="2:16" ht="16" x14ac:dyDescent="0.2">
      <c r="B54" s="47"/>
      <c r="C54" s="8" t="s">
        <v>54</v>
      </c>
      <c r="D54" s="30">
        <v>10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48">
        <f t="shared" ref="P54:P74" si="23">SUM(D54:O54)</f>
        <v>10</v>
      </c>
    </row>
    <row r="55" spans="2:16" ht="16" x14ac:dyDescent="0.2">
      <c r="B55" s="47"/>
      <c r="C55" s="8" t="s">
        <v>31</v>
      </c>
      <c r="D55" s="30">
        <v>20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48">
        <f t="shared" si="23"/>
        <v>20</v>
      </c>
    </row>
    <row r="56" spans="2:16" ht="17" customHeight="1" x14ac:dyDescent="0.2">
      <c r="B56" s="47"/>
      <c r="C56" s="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49"/>
    </row>
    <row r="57" spans="2:16" s="54" customFormat="1" ht="20" thickBot="1" x14ac:dyDescent="0.3">
      <c r="B57" s="50"/>
      <c r="C57" s="51" t="s">
        <v>55</v>
      </c>
      <c r="D57" s="52">
        <f>SUM(D41+D48+D52)</f>
        <v>850</v>
      </c>
      <c r="E57" s="52">
        <f t="shared" ref="E57:P57" si="24">SUM(E41+E48+E52)</f>
        <v>0</v>
      </c>
      <c r="F57" s="52">
        <f t="shared" si="24"/>
        <v>0</v>
      </c>
      <c r="G57" s="52">
        <f t="shared" si="24"/>
        <v>0</v>
      </c>
      <c r="H57" s="52">
        <f t="shared" si="24"/>
        <v>0</v>
      </c>
      <c r="I57" s="52">
        <f t="shared" si="24"/>
        <v>0</v>
      </c>
      <c r="J57" s="52">
        <f t="shared" si="24"/>
        <v>0</v>
      </c>
      <c r="K57" s="52">
        <f t="shared" si="24"/>
        <v>0</v>
      </c>
      <c r="L57" s="52">
        <f t="shared" si="24"/>
        <v>0</v>
      </c>
      <c r="M57" s="52">
        <f t="shared" si="24"/>
        <v>0</v>
      </c>
      <c r="N57" s="52">
        <f t="shared" si="24"/>
        <v>0</v>
      </c>
      <c r="O57" s="52">
        <f t="shared" si="24"/>
        <v>0</v>
      </c>
      <c r="P57" s="53">
        <f t="shared" si="24"/>
        <v>850</v>
      </c>
    </row>
    <row r="58" spans="2:16" ht="15" customHeight="1" thickBot="1" x14ac:dyDescent="0.2">
      <c r="B58" s="3"/>
      <c r="C58" s="37"/>
      <c r="D58" s="38"/>
      <c r="E58" s="38"/>
      <c r="F58" s="38"/>
      <c r="G58" s="38"/>
      <c r="H58" s="65"/>
      <c r="I58" s="65"/>
      <c r="J58" s="65"/>
      <c r="K58" s="65"/>
      <c r="L58" s="65"/>
      <c r="M58" s="65"/>
      <c r="N58" s="65"/>
      <c r="O58" s="65"/>
      <c r="P58" s="66"/>
    </row>
    <row r="59" spans="2:16" s="90" customFormat="1" ht="20" x14ac:dyDescent="0.25">
      <c r="B59" s="91"/>
      <c r="C59" s="92" t="s">
        <v>62</v>
      </c>
      <c r="D59" s="93">
        <f>SUM(D61:D66)</f>
        <v>1100</v>
      </c>
      <c r="E59" s="93">
        <f t="shared" ref="E59:P59" si="25">SUM(E61:E66)</f>
        <v>0</v>
      </c>
      <c r="F59" s="93">
        <f t="shared" si="25"/>
        <v>0</v>
      </c>
      <c r="G59" s="93">
        <f t="shared" si="25"/>
        <v>0</v>
      </c>
      <c r="H59" s="93">
        <f t="shared" si="25"/>
        <v>0</v>
      </c>
      <c r="I59" s="93">
        <f t="shared" si="25"/>
        <v>0</v>
      </c>
      <c r="J59" s="93">
        <f t="shared" si="25"/>
        <v>0</v>
      </c>
      <c r="K59" s="93">
        <f t="shared" si="25"/>
        <v>0</v>
      </c>
      <c r="L59" s="93">
        <f t="shared" si="25"/>
        <v>0</v>
      </c>
      <c r="M59" s="93">
        <f t="shared" si="25"/>
        <v>0</v>
      </c>
      <c r="N59" s="93">
        <f t="shared" si="25"/>
        <v>0</v>
      </c>
      <c r="O59" s="93">
        <f t="shared" si="25"/>
        <v>0</v>
      </c>
      <c r="P59" s="93">
        <f t="shared" si="25"/>
        <v>1100</v>
      </c>
    </row>
    <row r="60" spans="2:16" s="24" customFormat="1" ht="17" x14ac:dyDescent="0.2">
      <c r="B60" s="73"/>
      <c r="C60" s="67" t="s">
        <v>63</v>
      </c>
      <c r="D60" s="68">
        <f>D59/D11</f>
        <v>0.34920634920634919</v>
      </c>
      <c r="E60" s="68">
        <f t="shared" ref="E60:P60" si="26">E59/E11</f>
        <v>0</v>
      </c>
      <c r="F60" s="68">
        <f t="shared" si="26"/>
        <v>0</v>
      </c>
      <c r="G60" s="68">
        <f t="shared" si="26"/>
        <v>0</v>
      </c>
      <c r="H60" s="68">
        <f t="shared" si="26"/>
        <v>0</v>
      </c>
      <c r="I60" s="68">
        <f t="shared" si="26"/>
        <v>0</v>
      </c>
      <c r="J60" s="68">
        <f t="shared" si="26"/>
        <v>0</v>
      </c>
      <c r="K60" s="68">
        <f t="shared" si="26"/>
        <v>0</v>
      </c>
      <c r="L60" s="68">
        <f t="shared" si="26"/>
        <v>0</v>
      </c>
      <c r="M60" s="68">
        <f t="shared" si="26"/>
        <v>0</v>
      </c>
      <c r="N60" s="68">
        <f t="shared" si="26"/>
        <v>0</v>
      </c>
      <c r="O60" s="68">
        <f t="shared" si="26"/>
        <v>0</v>
      </c>
      <c r="P60" s="68">
        <f t="shared" si="26"/>
        <v>4.37375745526839E-2</v>
      </c>
    </row>
    <row r="61" spans="2:16" ht="16" x14ac:dyDescent="0.2">
      <c r="B61" s="74"/>
      <c r="C61" s="69" t="s">
        <v>32</v>
      </c>
      <c r="D61" s="70">
        <v>100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5">
        <f t="shared" ref="P61:P65" si="27">SUM(D61:O61)</f>
        <v>100</v>
      </c>
    </row>
    <row r="62" spans="2:16" ht="16" x14ac:dyDescent="0.2">
      <c r="B62" s="74"/>
      <c r="C62" s="69" t="s">
        <v>33</v>
      </c>
      <c r="D62" s="70">
        <v>55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5">
        <f t="shared" si="27"/>
        <v>55</v>
      </c>
    </row>
    <row r="63" spans="2:16" ht="16" x14ac:dyDescent="0.2">
      <c r="B63" s="74"/>
      <c r="C63" s="69" t="s">
        <v>67</v>
      </c>
      <c r="D63" s="70">
        <v>100</v>
      </c>
      <c r="E63" s="70"/>
      <c r="F63" s="70"/>
      <c r="G63" s="70"/>
      <c r="H63" s="71"/>
      <c r="I63" s="71"/>
      <c r="J63" s="71"/>
      <c r="K63" s="71"/>
      <c r="L63" s="71"/>
      <c r="M63" s="71"/>
      <c r="N63" s="71"/>
      <c r="O63" s="71"/>
      <c r="P63" s="75">
        <f t="shared" si="27"/>
        <v>100</v>
      </c>
    </row>
    <row r="64" spans="2:16" ht="16" x14ac:dyDescent="0.2">
      <c r="B64" s="74"/>
      <c r="C64" s="69" t="s">
        <v>34</v>
      </c>
      <c r="D64" s="70">
        <v>95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5">
        <f t="shared" si="27"/>
        <v>95</v>
      </c>
    </row>
    <row r="65" spans="2:16" ht="16" x14ac:dyDescent="0.2">
      <c r="B65" s="74"/>
      <c r="C65" s="69" t="s">
        <v>70</v>
      </c>
      <c r="D65" s="70">
        <v>650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5">
        <f t="shared" si="27"/>
        <v>650</v>
      </c>
    </row>
    <row r="66" spans="2:16" ht="16" x14ac:dyDescent="0.2">
      <c r="B66" s="74"/>
      <c r="C66" s="69" t="s">
        <v>68</v>
      </c>
      <c r="D66" s="70">
        <v>100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5">
        <f t="shared" ref="P66" si="28">SUM(D66:O66)</f>
        <v>100</v>
      </c>
    </row>
    <row r="67" spans="2:16" s="54" customFormat="1" ht="20" thickBot="1" x14ac:dyDescent="0.3">
      <c r="B67" s="76"/>
      <c r="C67" s="77" t="s">
        <v>61</v>
      </c>
      <c r="D67" s="78">
        <f>SUM(D61:D66)</f>
        <v>1100</v>
      </c>
      <c r="E67" s="78">
        <f t="shared" ref="E67:P67" si="29">SUM(E61:E66)</f>
        <v>0</v>
      </c>
      <c r="F67" s="78">
        <f t="shared" si="29"/>
        <v>0</v>
      </c>
      <c r="G67" s="78">
        <f t="shared" si="29"/>
        <v>0</v>
      </c>
      <c r="H67" s="78">
        <f t="shared" si="29"/>
        <v>0</v>
      </c>
      <c r="I67" s="78">
        <f t="shared" si="29"/>
        <v>0</v>
      </c>
      <c r="J67" s="78">
        <f t="shared" si="29"/>
        <v>0</v>
      </c>
      <c r="K67" s="78">
        <f t="shared" si="29"/>
        <v>0</v>
      </c>
      <c r="L67" s="78">
        <f t="shared" si="29"/>
        <v>0</v>
      </c>
      <c r="M67" s="78">
        <f t="shared" si="29"/>
        <v>0</v>
      </c>
      <c r="N67" s="78">
        <f t="shared" si="29"/>
        <v>0</v>
      </c>
      <c r="O67" s="78">
        <f t="shared" si="29"/>
        <v>0</v>
      </c>
      <c r="P67" s="78">
        <f t="shared" si="29"/>
        <v>1100</v>
      </c>
    </row>
    <row r="68" spans="2:16" ht="14" customHeight="1" thickBot="1" x14ac:dyDescent="0.2">
      <c r="B68" s="55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7"/>
    </row>
    <row r="69" spans="2:16" s="94" customFormat="1" ht="20" x14ac:dyDescent="0.25">
      <c r="B69" s="100"/>
      <c r="C69" s="101" t="s">
        <v>56</v>
      </c>
      <c r="D69" s="102">
        <f>SUM(D57,D38,D67)</f>
        <v>3026.66</v>
      </c>
      <c r="E69" s="102">
        <f t="shared" ref="E69:P69" si="30">SUM(E57,E38,E67)</f>
        <v>600</v>
      </c>
      <c r="F69" s="102">
        <f t="shared" si="30"/>
        <v>600</v>
      </c>
      <c r="G69" s="102">
        <f t="shared" si="30"/>
        <v>600</v>
      </c>
      <c r="H69" s="102">
        <f t="shared" si="30"/>
        <v>600</v>
      </c>
      <c r="I69" s="102">
        <f t="shared" si="30"/>
        <v>600</v>
      </c>
      <c r="J69" s="102">
        <f t="shared" si="30"/>
        <v>600</v>
      </c>
      <c r="K69" s="102">
        <f t="shared" si="30"/>
        <v>600</v>
      </c>
      <c r="L69" s="102">
        <f t="shared" si="30"/>
        <v>600</v>
      </c>
      <c r="M69" s="102">
        <f t="shared" si="30"/>
        <v>600</v>
      </c>
      <c r="N69" s="102">
        <f t="shared" si="30"/>
        <v>600</v>
      </c>
      <c r="O69" s="102">
        <f t="shared" si="30"/>
        <v>600</v>
      </c>
      <c r="P69" s="103">
        <f t="shared" si="30"/>
        <v>9626.66</v>
      </c>
    </row>
    <row r="70" spans="2:16" s="58" customFormat="1" ht="15" customHeight="1" x14ac:dyDescent="0.2">
      <c r="B70" s="104"/>
      <c r="C70" s="98" t="s">
        <v>57</v>
      </c>
      <c r="D70" s="99">
        <f t="shared" ref="D70:P70" si="31">D38/D69</f>
        <v>0.35572545313976461</v>
      </c>
      <c r="E70" s="99">
        <f t="shared" si="31"/>
        <v>1</v>
      </c>
      <c r="F70" s="99">
        <f t="shared" si="31"/>
        <v>1</v>
      </c>
      <c r="G70" s="99">
        <f t="shared" si="31"/>
        <v>1</v>
      </c>
      <c r="H70" s="99">
        <f t="shared" si="31"/>
        <v>1</v>
      </c>
      <c r="I70" s="99">
        <f t="shared" si="31"/>
        <v>1</v>
      </c>
      <c r="J70" s="99">
        <f t="shared" si="31"/>
        <v>1</v>
      </c>
      <c r="K70" s="99">
        <f t="shared" si="31"/>
        <v>1</v>
      </c>
      <c r="L70" s="99">
        <f t="shared" si="31"/>
        <v>1</v>
      </c>
      <c r="M70" s="99">
        <f t="shared" si="31"/>
        <v>1</v>
      </c>
      <c r="N70" s="99">
        <f t="shared" si="31"/>
        <v>1</v>
      </c>
      <c r="O70" s="99">
        <f t="shared" si="31"/>
        <v>1</v>
      </c>
      <c r="P70" s="105">
        <f t="shared" si="31"/>
        <v>0.797437532851477</v>
      </c>
    </row>
    <row r="71" spans="2:16" s="58" customFormat="1" ht="15" customHeight="1" x14ac:dyDescent="0.2">
      <c r="B71" s="104"/>
      <c r="C71" s="98" t="s">
        <v>58</v>
      </c>
      <c r="D71" s="99">
        <f>D57/D69</f>
        <v>0.28083762299035903</v>
      </c>
      <c r="E71" s="99">
        <f t="shared" ref="E71:P71" si="32">E57/E69</f>
        <v>0</v>
      </c>
      <c r="F71" s="99">
        <f t="shared" si="32"/>
        <v>0</v>
      </c>
      <c r="G71" s="99">
        <f t="shared" si="32"/>
        <v>0</v>
      </c>
      <c r="H71" s="99">
        <f t="shared" si="32"/>
        <v>0</v>
      </c>
      <c r="I71" s="99">
        <f t="shared" si="32"/>
        <v>0</v>
      </c>
      <c r="J71" s="99">
        <f t="shared" si="32"/>
        <v>0</v>
      </c>
      <c r="K71" s="99">
        <f t="shared" si="32"/>
        <v>0</v>
      </c>
      <c r="L71" s="99">
        <f t="shared" si="32"/>
        <v>0</v>
      </c>
      <c r="M71" s="99">
        <f t="shared" si="32"/>
        <v>0</v>
      </c>
      <c r="N71" s="99">
        <f t="shared" si="32"/>
        <v>0</v>
      </c>
      <c r="O71" s="99">
        <f t="shared" si="32"/>
        <v>0</v>
      </c>
      <c r="P71" s="105">
        <f t="shared" si="32"/>
        <v>8.8296460039099744E-2</v>
      </c>
    </row>
    <row r="72" spans="2:16" s="58" customFormat="1" ht="15" customHeight="1" thickBot="1" x14ac:dyDescent="0.25">
      <c r="B72" s="106"/>
      <c r="C72" s="107" t="s">
        <v>64</v>
      </c>
      <c r="D72" s="108">
        <f>D67/D69</f>
        <v>0.36343692386987636</v>
      </c>
      <c r="E72" s="108">
        <f t="shared" ref="E72:P72" si="33">E67/E69</f>
        <v>0</v>
      </c>
      <c r="F72" s="108">
        <f t="shared" si="33"/>
        <v>0</v>
      </c>
      <c r="G72" s="108">
        <f t="shared" si="33"/>
        <v>0</v>
      </c>
      <c r="H72" s="108">
        <f t="shared" si="33"/>
        <v>0</v>
      </c>
      <c r="I72" s="108">
        <f t="shared" si="33"/>
        <v>0</v>
      </c>
      <c r="J72" s="108">
        <f t="shared" si="33"/>
        <v>0</v>
      </c>
      <c r="K72" s="108">
        <f t="shared" si="33"/>
        <v>0</v>
      </c>
      <c r="L72" s="108">
        <f t="shared" si="33"/>
        <v>0</v>
      </c>
      <c r="M72" s="108">
        <f t="shared" si="33"/>
        <v>0</v>
      </c>
      <c r="N72" s="108">
        <f t="shared" si="33"/>
        <v>0</v>
      </c>
      <c r="O72" s="108">
        <f t="shared" si="33"/>
        <v>0</v>
      </c>
      <c r="P72" s="109">
        <f t="shared" si="33"/>
        <v>0.11426600710942321</v>
      </c>
    </row>
    <row r="73" spans="2:16" ht="15" thickBot="1" x14ac:dyDescent="0.2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9"/>
    </row>
    <row r="74" spans="2:16" s="64" customFormat="1" ht="26.25" customHeight="1" thickBot="1" x14ac:dyDescent="0.3">
      <c r="B74" s="60" t="s">
        <v>59</v>
      </c>
      <c r="C74" s="61"/>
      <c r="D74" s="62">
        <f t="shared" ref="D74:O74" si="34">D11-D69</f>
        <v>123.34000000000015</v>
      </c>
      <c r="E74" s="62">
        <f t="shared" si="34"/>
        <v>1400</v>
      </c>
      <c r="F74" s="62">
        <f t="shared" si="34"/>
        <v>1400</v>
      </c>
      <c r="G74" s="62">
        <f t="shared" si="34"/>
        <v>1400</v>
      </c>
      <c r="H74" s="62">
        <f t="shared" si="34"/>
        <v>1400</v>
      </c>
      <c r="I74" s="62">
        <f t="shared" si="34"/>
        <v>1400</v>
      </c>
      <c r="J74" s="62">
        <f t="shared" si="34"/>
        <v>1400</v>
      </c>
      <c r="K74" s="62">
        <f t="shared" si="34"/>
        <v>1400</v>
      </c>
      <c r="L74" s="62">
        <f t="shared" si="34"/>
        <v>1400</v>
      </c>
      <c r="M74" s="62">
        <f t="shared" si="34"/>
        <v>1400</v>
      </c>
      <c r="N74" s="62">
        <f t="shared" si="34"/>
        <v>1400</v>
      </c>
      <c r="O74" s="62">
        <f t="shared" si="34"/>
        <v>1400</v>
      </c>
      <c r="P74" s="63">
        <f t="shared" si="23"/>
        <v>15523.34</v>
      </c>
    </row>
    <row r="75" spans="2:16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1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1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1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1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1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1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1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1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1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1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1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1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1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1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1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1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1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1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1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1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1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1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x14ac:dyDescent="0.1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x14ac:dyDescent="0.1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x14ac:dyDescent="0.1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2:16" x14ac:dyDescent="0.1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2:16" x14ac:dyDescent="0.1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2:16" x14ac:dyDescent="0.1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2:16" x14ac:dyDescent="0.1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2:16" x14ac:dyDescent="0.1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2:16" x14ac:dyDescent="0.1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2:16" x14ac:dyDescent="0.1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2:16" x14ac:dyDescent="0.1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2:16" x14ac:dyDescent="0.1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2:16" x14ac:dyDescent="0.1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2:16" x14ac:dyDescent="0.1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2:16" x14ac:dyDescent="0.1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2:16" x14ac:dyDescent="0.1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2:16" x14ac:dyDescent="0.1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2:16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2:16" x14ac:dyDescent="0.1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2:16" x14ac:dyDescent="0.1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2:16" x14ac:dyDescent="0.1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2:16" x14ac:dyDescent="0.1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2:16" x14ac:dyDescent="0.1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2:16" x14ac:dyDescent="0.1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2:16" x14ac:dyDescent="0.1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2:16" x14ac:dyDescent="0.1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2:16" x14ac:dyDescent="0.1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2:16" x14ac:dyDescent="0.1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2:16" x14ac:dyDescent="0.1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2:16" x14ac:dyDescent="0.1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2:16" x14ac:dyDescent="0.1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2:16" x14ac:dyDescent="0.1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2:16" x14ac:dyDescent="0.1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2:16" x14ac:dyDescent="0.1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2:16" x14ac:dyDescent="0.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2:16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2:16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2:16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2:16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2:16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2:16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2:16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16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2:16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16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2:16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16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2:16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2:16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2:16" x14ac:dyDescent="0.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2:16" x14ac:dyDescent="0.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2:16" x14ac:dyDescent="0.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2:16" x14ac:dyDescent="0.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2:16" x14ac:dyDescent="0.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2:16" x14ac:dyDescent="0.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2:16" x14ac:dyDescent="0.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2:16" x14ac:dyDescent="0.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2:16" x14ac:dyDescent="0.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2:16" x14ac:dyDescent="0.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2:16" x14ac:dyDescent="0.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2:16" x14ac:dyDescent="0.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2:16" x14ac:dyDescent="0.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2:16" x14ac:dyDescent="0.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2:16" x14ac:dyDescent="0.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2:16" x14ac:dyDescent="0.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2:16" x14ac:dyDescent="0.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2:16" x14ac:dyDescent="0.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2:16" x14ac:dyDescent="0.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2:16" x14ac:dyDescent="0.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2:16" x14ac:dyDescent="0.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2:16" x14ac:dyDescent="0.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2:16" x14ac:dyDescent="0.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2:16" x14ac:dyDescent="0.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2:16" x14ac:dyDescent="0.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2:16" x14ac:dyDescent="0.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2:16" x14ac:dyDescent="0.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2:16" x14ac:dyDescent="0.1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2:16" x14ac:dyDescent="0.1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2:16" x14ac:dyDescent="0.1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2:16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2:16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2:16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2:16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2:16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2:16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2:16" x14ac:dyDescent="0.1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2:16" x14ac:dyDescent="0.1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2:16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2:16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2:16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2:16" x14ac:dyDescent="0.1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2:16" x14ac:dyDescent="0.1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2:16" x14ac:dyDescent="0.1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2:16" x14ac:dyDescent="0.1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2:16" x14ac:dyDescent="0.1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2:16" x14ac:dyDescent="0.1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2:16" x14ac:dyDescent="0.1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2:16" x14ac:dyDescent="0.1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2:16" x14ac:dyDescent="0.1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2:16" x14ac:dyDescent="0.1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2:16" x14ac:dyDescent="0.1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2:16" x14ac:dyDescent="0.1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2:16" x14ac:dyDescent="0.1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2:16" x14ac:dyDescent="0.1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2:16" x14ac:dyDescent="0.1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2:16" x14ac:dyDescent="0.1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2:16" x14ac:dyDescent="0.1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2:16" x14ac:dyDescent="0.1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2:16" x14ac:dyDescent="0.1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2:16" x14ac:dyDescent="0.1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</sheetData>
  <mergeCells count="1">
    <mergeCell ref="D1:P1"/>
  </mergeCells>
  <conditionalFormatting sqref="D74:P74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Haushaltsbuch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Hava Misimi</cp:lastModifiedBy>
  <dcterms:created xsi:type="dcterms:W3CDTF">2019-05-27T08:18:46Z</dcterms:created>
  <dcterms:modified xsi:type="dcterms:W3CDTF">2021-12-23T09:31:49Z</dcterms:modified>
</cp:coreProperties>
</file>